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Aktive statistikker\FT-statistikker\Balancesummen i pensionsvirksomhed fordelt på aktiver\2022\Endelige tal\"/>
    </mc:Choice>
  </mc:AlternateContent>
  <xr:revisionPtr revIDLastSave="0" documentId="13_ncr:1_{F3701AFE-E36A-49E1-BF19-2AA4B92C505C}" xr6:coauthVersionLast="47" xr6:coauthVersionMax="47" xr10:uidLastSave="{00000000-0000-0000-0000-000000000000}"/>
  <bookViews>
    <workbookView xWindow="-120" yWindow="-120" windowWidth="29040" windowHeight="17640" xr2:uid="{00000000-000D-0000-FFFF-FFFF00000000}"/>
  </bookViews>
  <sheets>
    <sheet name="2022" sheetId="28" r:id="rId1"/>
    <sheet name="2021" sheetId="27" r:id="rId2"/>
    <sheet name="2020" sheetId="26" r:id="rId3"/>
    <sheet name="2019" sheetId="24" r:id="rId4"/>
    <sheet name="2018" sheetId="23" r:id="rId5"/>
    <sheet name="2017" sheetId="21" r:id="rId6"/>
    <sheet name="2016" sheetId="20" r:id="rId7"/>
    <sheet name="2015" sheetId="19" r:id="rId8"/>
    <sheet name="2014" sheetId="18" r:id="rId9"/>
    <sheet name="2013" sheetId="17" r:id="rId10"/>
    <sheet name="2012" sheetId="16" r:id="rId11"/>
    <sheet name="2011" sheetId="8" r:id="rId12"/>
    <sheet name="2010" sheetId="6" r:id="rId13"/>
    <sheet name="2009" sheetId="5" r:id="rId14"/>
    <sheet name="2008" sheetId="2" r:id="rId15"/>
    <sheet name="2007" sheetId="1" r:id="rId16"/>
    <sheet name="2006" sheetId="3" r:id="rId17"/>
    <sheet name="2005" sheetId="4" r:id="rId18"/>
    <sheet name="Dokumentation" sheetId="29" r:id="rId19"/>
  </sheets>
  <externalReferences>
    <externalReference r:id="rId20"/>
  </externalReferences>
  <definedNames>
    <definedName name="LivTpk">'[1]LIVTPK sektor'!$1:$3</definedName>
    <definedName name="LivTpk_var">'[1]LIVTPK sektor'!$1:$1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1" l="1"/>
  <c r="B13" i="1"/>
  <c r="C12" i="1"/>
  <c r="C13" i="1" s="1"/>
  <c r="H12" i="1"/>
  <c r="H13" i="1"/>
  <c r="G12" i="1"/>
  <c r="G13" i="1"/>
  <c r="F12" i="1"/>
  <c r="F13" i="1" s="1"/>
  <c r="I13" i="3"/>
  <c r="I13" i="1" l="1"/>
</calcChain>
</file>

<file path=xl/sharedStrings.xml><?xml version="1.0" encoding="utf-8"?>
<sst xmlns="http://schemas.openxmlformats.org/spreadsheetml/2006/main" count="402" uniqueCount="45">
  <si>
    <t>Livsforsikrings- selskaber</t>
  </si>
  <si>
    <t>Tværgående pensionskasser</t>
  </si>
  <si>
    <t>Firma-pensionskasser</t>
  </si>
  <si>
    <t>ATP</t>
  </si>
  <si>
    <t>SP</t>
  </si>
  <si>
    <t>LD</t>
  </si>
  <si>
    <t>I alt</t>
  </si>
  <si>
    <t>Ultimo året mia. kr.</t>
  </si>
  <si>
    <t>Aktiver:</t>
  </si>
  <si>
    <t>Investeringsejendomme</t>
  </si>
  <si>
    <t>Investeringer i tilknyttede og associerede virksomheder</t>
  </si>
  <si>
    <t>Kapitalandele</t>
  </si>
  <si>
    <t>Investeringsforeningsandele</t>
  </si>
  <si>
    <t>Obligationer</t>
  </si>
  <si>
    <t>Andre aktiver</t>
  </si>
  <si>
    <t>Aktiver i alt</t>
  </si>
  <si>
    <t>Kilde: Finanstilsynet</t>
  </si>
  <si>
    <t>Pengeinsti-tutter</t>
  </si>
  <si>
    <t>…</t>
  </si>
  <si>
    <t>F&amp;P</t>
  </si>
  <si>
    <t>Investeringsaktiver tilknyttet markedsrenteprodukter</t>
  </si>
  <si>
    <t>Note: Balancesummen er opgjort som balancen, inkl. egenkapital, for alle pensionsinstitutter, ATP, SP og LD. For pengeinstitutter er balancesummen defineret som summen af indekskonti, kapitalpensionskonti, selvpensioneringskonti, ratepensionskonti, kapitalpensionsdepoter, ratepensionsdepoter og selvpensioneringsdepoter. I opgørelsen af balancesummen er pensionsselskabernes egenkapital medregnet.  Fra og med 2015 er indskud på aldersopsparing og aldersopsparingsdepoter særskilt udskilt. I opgørelsen af balancesummen er pensionsinstitutternes egenkapital medregnet.</t>
  </si>
  <si>
    <t>Note: Balancesummen er opgjort som balancen for alle pensionsselskaberne undtagen pengeinstitutterne. Her er balancesummen defineret som summen af indekskonti, kapitalpensionskonti, selvpensioneringskonti, ratepensionskonti, kapitalpensionsdepoter, ratepensionsdepoter og selvpensioneringsdepoter. I opgørelsen af balancesummen er pensionsselskabernes egenkapital medregnet.  Fra og med 2015 er indskud på aldersopsparing og aldersopsparingsdepoter særskilt udskilt. I opgørelsen af balancesummen er pensionsinstitutternes egenkapital medregnet.</t>
  </si>
  <si>
    <t>Note: Balancesummen er opgjort som balancen for alle pensionsselskaberne undtagen pengeinstitutterne. Her er balancesummen defineret som summen af indekskonti, kapitalpensionskonti, selvpensioneringskonti, ratepensionskonti, kapitalpensionsdepoter, ratepensionsdepoter og selvpensioneringsdepoter.  Fra og med 2015 er indskud på aldersopsparing og aldersopsparingsdepoter særskilt udskilt. I opgørelsen af balancesummen er pensionsinstitutternes egenkapital medregnet.</t>
  </si>
  <si>
    <t>Note: Balancesummen er opgjort som balancen for alle pensionsselskaberne undtagen pengeinstitutterne. Her er balancesummen defineret som summen af indekskonti, kapitalpensionskonti, selvpensioneringskonti, ratepensionskonti, kapitalpensionsdepoter, ratepensionsdepoter og selvpensioneringsdepoter. I opgørelsen af balancesummen er pensionsselskabernes egenkapital medregnet.</t>
  </si>
  <si>
    <t>Balancesummen i pensionsvirksomhed fordelt på aktiver, 2020</t>
  </si>
  <si>
    <t>Balancesummen i pensionsvirksomhed fordelt på aktiver, 2019</t>
  </si>
  <si>
    <t>Balancesummen i pensionsvirksomhed fordelt på aktiver, 2018</t>
  </si>
  <si>
    <t>Balancesummen i pensionsvirksomhed fordelt på aktiver, 2017</t>
  </si>
  <si>
    <t>Balancesummen i pensionsvirksomhed fordelt på aktiver, 2016</t>
  </si>
  <si>
    <t>Balancesummen i pensionsvirksomhed fordelt på aktiver, 2015</t>
  </si>
  <si>
    <t>Balancesummen i pensionsvirksomhed fordelt på aktiver, 2014</t>
  </si>
  <si>
    <t>Balancesummen i pensionsvirksomhed fordelt på aktiver, 2013</t>
  </si>
  <si>
    <t>Balancesummen i pensionsvirksomhed fordelt på aktiver, 2012</t>
  </si>
  <si>
    <t>Balancesummen i pensionsvirksomhed fordelt på aktiver, 2011</t>
  </si>
  <si>
    <t>Balancesummen i pensionsvirksomhed fordelt på aktiver, 2010</t>
  </si>
  <si>
    <t>Balancesummen i pensionsvirksomhed fordelt på aktiver, 2009</t>
  </si>
  <si>
    <t>Balancesummen i pensionsvirksomhed fordelt på aktiver, 2008</t>
  </si>
  <si>
    <t>Balancesummen i pensionsvirksomhed fordelt på aktiver, 2007</t>
  </si>
  <si>
    <t>Balancesummen i pensionsvirksomhed fordelt på aktiver, 2006</t>
  </si>
  <si>
    <t>Balancesummen i pensionsvirksomhed fordelt på aktiver, 2005</t>
  </si>
  <si>
    <t>Note: Balancesummen er opgjort som balancen, inkl. egenkapital, for alle pensionsselskaber, ATP, SP og LD. For pengeinstitutter er balancesummen defineret som summen af indekskonti, kapitalpensionskonti, selvpensioneringskonti, ratepensionskonti, kapitalpensionsdepoter, ratepensionsdepoter og selvpensioneringsdepoter. I opgørelsen af balancesummen er pensionsselskabernes egenkapital medregnet.  Fra og med 2015 er indskud på aldersopsparing og aldersopsparingsdepoter særskilt udskilt. I opgørelsen af balancesummen er pensionsinstitutternes egenkapital medregnet.</t>
  </si>
  <si>
    <t>Balancesummen i pensionsvirksomhed fordelt på aktiver, 2021</t>
  </si>
  <si>
    <t>Note: I opgørelsen af balancesummen er pensionsselskabernes egenkapital medregnet. Fra 2021 indgår ATP, SD og LD fonde ikke.</t>
  </si>
  <si>
    <t>Balancesummen i pensionsvirksomhed fordelt på aktiver,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</si>
</sst>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 #,##0.00_ ;_ * \-#,##0.00_ ;_ * &quot;-&quot;??_ ;_ @_ "/>
    <numFmt numFmtId="165" formatCode="_(* #,##0.0_);_(* \(#,##0.0\);_(* &quot;-&quot;??_);_(@_)"/>
    <numFmt numFmtId="166" formatCode="_-* #,##0.0\ _k_r_._-;\-* #,##0.0\ _k_r_._-;_-* &quot;-&quot;?\ _k_r_._-;_-@_-"/>
  </numFmts>
  <fonts count="17" x14ac:knownFonts="1">
    <font>
      <sz val="11"/>
      <color theme="1"/>
      <name val="Calibri"/>
      <family val="2"/>
      <scheme val="minor"/>
    </font>
    <font>
      <sz val="10"/>
      <name val="Arial"/>
      <family val="2"/>
    </font>
    <font>
      <sz val="10"/>
      <name val="Arial"/>
      <family val="2"/>
    </font>
    <font>
      <sz val="12"/>
      <color indexed="8"/>
      <name val="Arial"/>
      <family val="2"/>
    </font>
    <font>
      <sz val="10"/>
      <color indexed="8"/>
      <name val="Arial"/>
      <family val="2"/>
    </font>
    <font>
      <b/>
      <sz val="10"/>
      <color indexed="8"/>
      <name val="Arial"/>
      <family val="2"/>
    </font>
    <font>
      <sz val="11"/>
      <color theme="1"/>
      <name val="Calibri"/>
      <family val="2"/>
      <scheme val="minor"/>
    </font>
    <font>
      <u/>
      <sz val="11"/>
      <color theme="10"/>
      <name val="Calibri"/>
      <family val="2"/>
    </font>
    <font>
      <sz val="11"/>
      <color theme="1"/>
      <name val="Georgia"/>
      <family val="1"/>
    </font>
    <font>
      <u/>
      <sz val="11"/>
      <color theme="10"/>
      <name val="Georgia"/>
      <family val="1"/>
    </font>
    <font>
      <b/>
      <sz val="11"/>
      <color theme="0"/>
      <name val="Georgia"/>
      <family val="1"/>
    </font>
    <font>
      <b/>
      <sz val="11"/>
      <name val="Georgia"/>
      <family val="1"/>
    </font>
    <font>
      <b/>
      <sz val="11"/>
      <color theme="1"/>
      <name val="Georgia"/>
      <family val="1"/>
    </font>
    <font>
      <b/>
      <u/>
      <sz val="11"/>
      <color theme="1"/>
      <name val="Georgia"/>
      <family val="1"/>
    </font>
    <font>
      <sz val="11"/>
      <name val="Georgia"/>
      <family val="1"/>
    </font>
    <font>
      <i/>
      <sz val="11"/>
      <color theme="1"/>
      <name val="Georgia"/>
      <family val="1"/>
    </font>
    <font>
      <u/>
      <sz val="10"/>
      <color theme="10"/>
      <name val="Arial"/>
      <family val="2"/>
    </font>
  </fonts>
  <fills count="5">
    <fill>
      <patternFill patternType="none"/>
    </fill>
    <fill>
      <patternFill patternType="gray125"/>
    </fill>
    <fill>
      <patternFill patternType="solid">
        <fgColor indexed="63"/>
        <bgColor indexed="8"/>
      </patternFill>
    </fill>
    <fill>
      <patternFill patternType="solid">
        <fgColor indexed="23"/>
        <bgColor indexed="64"/>
      </patternFill>
    </fill>
    <fill>
      <patternFill patternType="solid">
        <fgColor rgb="FF26355D"/>
        <bgColor indexed="64"/>
      </patternFill>
    </fill>
  </fills>
  <borders count="7">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s>
  <cellStyleXfs count="15">
    <xf numFmtId="0" fontId="0" fillId="0" borderId="0"/>
    <xf numFmtId="0" fontId="3" fillId="2" borderId="0" applyNumberFormat="0" applyBorder="0"/>
    <xf numFmtId="0" fontId="4" fillId="3" borderId="0" applyNumberFormat="0" applyBorder="0">
      <alignment vertical="top"/>
    </xf>
    <xf numFmtId="0" fontId="5" fillId="0" borderId="0" applyNumberFormat="0" applyBorder="0">
      <alignment vertical="top" wrapText="1"/>
    </xf>
    <xf numFmtId="164" fontId="6" fillId="0" borderId="0" applyFont="0" applyFill="0" applyBorder="0" applyAlignment="0" applyProtection="0"/>
    <xf numFmtId="0" fontId="7" fillId="0" borderId="0" applyNumberFormat="0" applyFill="0" applyBorder="0" applyAlignment="0" applyProtection="0">
      <alignment vertical="top"/>
      <protection locked="0"/>
    </xf>
    <xf numFmtId="0" fontId="6" fillId="0" borderId="0"/>
    <xf numFmtId="0" fontId="1" fillId="0" borderId="0"/>
    <xf numFmtId="0" fontId="2" fillId="0" borderId="0"/>
    <xf numFmtId="0" fontId="16" fillId="0" borderId="0" applyNumberFormat="0" applyFill="0" applyBorder="0" applyAlignment="0" applyProtection="0">
      <alignment vertical="top"/>
      <protection locked="0"/>
    </xf>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9">
    <xf numFmtId="0" fontId="0" fillId="0" borderId="0" xfId="0"/>
    <xf numFmtId="0" fontId="8" fillId="0" borderId="0" xfId="0" applyFont="1"/>
    <xf numFmtId="0" fontId="9" fillId="0" borderId="0" xfId="5" applyFont="1" applyAlignment="1" applyProtection="1"/>
    <xf numFmtId="165" fontId="8" fillId="0" borderId="0" xfId="0" applyNumberFormat="1" applyFont="1"/>
    <xf numFmtId="0" fontId="10" fillId="4" borderId="0" xfId="0" applyFont="1" applyFill="1"/>
    <xf numFmtId="0" fontId="8" fillId="4" borderId="0" xfId="0" applyFont="1" applyFill="1"/>
    <xf numFmtId="0" fontId="11" fillId="0" borderId="0" xfId="0" applyFont="1" applyAlignment="1">
      <alignment horizontal="center" wrapText="1"/>
    </xf>
    <xf numFmtId="0" fontId="12" fillId="0" borderId="5" xfId="0" applyFont="1" applyBorder="1" applyAlignment="1">
      <alignment horizontal="center" wrapText="1"/>
    </xf>
    <xf numFmtId="0" fontId="12" fillId="0" borderId="5" xfId="0" applyFont="1" applyBorder="1" applyAlignment="1">
      <alignment horizontal="center"/>
    </xf>
    <xf numFmtId="0" fontId="13" fillId="0" borderId="1" xfId="0" applyFont="1" applyBorder="1"/>
    <xf numFmtId="0" fontId="13" fillId="0" borderId="1" xfId="0" applyFont="1" applyBorder="1" applyAlignment="1">
      <alignment horizontal="right"/>
    </xf>
    <xf numFmtId="0" fontId="8" fillId="0" borderId="1" xfId="0" applyFont="1" applyBorder="1" applyAlignment="1">
      <alignment wrapText="1"/>
    </xf>
    <xf numFmtId="165" fontId="14" fillId="0" borderId="1" xfId="4" applyNumberFormat="1" applyFont="1" applyFill="1" applyBorder="1"/>
    <xf numFmtId="165" fontId="8" fillId="0" borderId="1" xfId="0" applyNumberFormat="1" applyFont="1" applyBorder="1" applyAlignment="1">
      <alignment horizontal="center"/>
    </xf>
    <xf numFmtId="165" fontId="8" fillId="0" borderId="1" xfId="0" quotePrefix="1" applyNumberFormat="1" applyFont="1" applyBorder="1" applyAlignment="1">
      <alignment horizontal="right"/>
    </xf>
    <xf numFmtId="165" fontId="8" fillId="0" borderId="1" xfId="0" applyNumberFormat="1" applyFont="1" applyBorder="1"/>
    <xf numFmtId="0" fontId="8" fillId="0" borderId="2" xfId="0" applyFont="1" applyBorder="1" applyAlignment="1">
      <alignment wrapText="1"/>
    </xf>
    <xf numFmtId="165" fontId="14" fillId="0" borderId="2" xfId="4" applyNumberFormat="1" applyFont="1" applyFill="1" applyBorder="1"/>
    <xf numFmtId="165" fontId="8" fillId="0" borderId="2" xfId="0" quotePrefix="1" applyNumberFormat="1" applyFont="1" applyBorder="1" applyAlignment="1">
      <alignment horizontal="right"/>
    </xf>
    <xf numFmtId="165" fontId="8" fillId="0" borderId="2" xfId="0" applyNumberFormat="1" applyFont="1" applyBorder="1"/>
    <xf numFmtId="0" fontId="8" fillId="0" borderId="0" xfId="0" applyFont="1" applyAlignment="1">
      <alignment wrapText="1"/>
    </xf>
    <xf numFmtId="165" fontId="14" fillId="0" borderId="2" xfId="4" applyNumberFormat="1" applyFont="1" applyBorder="1"/>
    <xf numFmtId="165" fontId="14" fillId="0" borderId="3" xfId="4" applyNumberFormat="1" applyFont="1" applyFill="1" applyBorder="1"/>
    <xf numFmtId="165" fontId="8" fillId="0" borderId="2" xfId="0" applyNumberFormat="1" applyFont="1" applyBorder="1" applyAlignment="1">
      <alignment horizontal="center"/>
    </xf>
    <xf numFmtId="0" fontId="8" fillId="0" borderId="4" xfId="0" applyFont="1" applyBorder="1" applyAlignment="1">
      <alignment wrapText="1"/>
    </xf>
    <xf numFmtId="165" fontId="14" fillId="0" borderId="4" xfId="4" applyNumberFormat="1" applyFont="1" applyBorder="1"/>
    <xf numFmtId="165" fontId="8" fillId="0" borderId="4" xfId="0" applyNumberFormat="1" applyFont="1" applyBorder="1"/>
    <xf numFmtId="165" fontId="14" fillId="0" borderId="4" xfId="0" applyNumberFormat="1" applyFont="1" applyBorder="1"/>
    <xf numFmtId="165" fontId="14" fillId="0" borderId="4" xfId="4" applyNumberFormat="1" applyFont="1" applyFill="1" applyBorder="1"/>
    <xf numFmtId="165" fontId="14" fillId="0" borderId="6" xfId="4" applyNumberFormat="1" applyFont="1" applyFill="1" applyBorder="1"/>
    <xf numFmtId="0" fontId="15" fillId="0" borderId="0" xfId="0" applyFont="1"/>
    <xf numFmtId="0" fontId="12" fillId="0" borderId="0" xfId="0" applyFont="1"/>
    <xf numFmtId="0" fontId="14" fillId="0" borderId="0" xfId="0" applyFont="1" applyAlignment="1">
      <alignment wrapText="1"/>
    </xf>
    <xf numFmtId="0" fontId="8" fillId="0" borderId="0" xfId="0" applyFont="1" applyAlignment="1">
      <alignment vertical="top"/>
    </xf>
    <xf numFmtId="0" fontId="11" fillId="0" borderId="5" xfId="0" applyFont="1" applyBorder="1" applyAlignment="1">
      <alignment horizontal="center" wrapText="1"/>
    </xf>
    <xf numFmtId="166" fontId="8" fillId="0" borderId="0" xfId="0" applyNumberFormat="1" applyFont="1"/>
    <xf numFmtId="0" fontId="12" fillId="0" borderId="0" xfId="0" applyFont="1" applyAlignment="1">
      <alignment horizontal="center"/>
    </xf>
    <xf numFmtId="0" fontId="8" fillId="0" borderId="0" xfId="0" applyFont="1" applyAlignment="1">
      <alignment vertical="top" wrapText="1"/>
    </xf>
    <xf numFmtId="0" fontId="8" fillId="0" borderId="0" xfId="0" applyFont="1" applyAlignment="1">
      <alignment horizontal="left" vertical="top" wrapText="1"/>
    </xf>
  </cellXfs>
  <cellStyles count="15">
    <cellStyle name="BlanketOverskrift" xfId="1" xr:uid="{00000000-0005-0000-0000-000000000000}"/>
    <cellStyle name="GruppeOverskrift" xfId="2" xr:uid="{00000000-0005-0000-0000-000001000000}"/>
    <cellStyle name="KolonneOverskrift" xfId="3" xr:uid="{00000000-0005-0000-0000-000002000000}"/>
    <cellStyle name="Komma" xfId="4" builtinId="3"/>
    <cellStyle name="Komma 2" xfId="12" xr:uid="{9FAEB10B-6624-4F2A-B426-271FBFF865BD}"/>
    <cellStyle name="Komma 2 2" xfId="14" xr:uid="{982A0250-38F7-4218-AC34-A5D859690805}"/>
    <cellStyle name="Komma 3" xfId="13" xr:uid="{983CF7FE-5CA7-4B84-BFB3-359DB3C80419}"/>
    <cellStyle name="Komma 4" xfId="11" xr:uid="{541DD144-6809-43A2-BCB5-06E11C5032E6}"/>
    <cellStyle name="Link" xfId="5" builtinId="8"/>
    <cellStyle name="Link 2" xfId="9" xr:uid="{3E9065EC-A286-47F6-9573-014FBD2EC9CE}"/>
    <cellStyle name="Normal" xfId="0" builtinId="0"/>
    <cellStyle name="Normal 2" xfId="6" xr:uid="{00000000-0005-0000-0000-000006000000}"/>
    <cellStyle name="Normal 2 2" xfId="10" xr:uid="{0E84540B-82E8-4BF5-B698-B44D4662A123}"/>
    <cellStyle name="Normal 3" xfId="7" xr:uid="{00000000-0005-0000-0000-000007000000}"/>
    <cellStyle name="Normal 4"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9524</xdr:colOff>
      <xdr:row>1</xdr:row>
      <xdr:rowOff>47625</xdr:rowOff>
    </xdr:from>
    <xdr:to>
      <xdr:col>13</xdr:col>
      <xdr:colOff>19049</xdr:colOff>
      <xdr:row>40</xdr:row>
      <xdr:rowOff>0</xdr:rowOff>
    </xdr:to>
    <xdr:sp macro="" textlink="">
      <xdr:nvSpPr>
        <xdr:cNvPr id="2" name="Tekstfelt 1">
          <a:extLst>
            <a:ext uri="{FF2B5EF4-FFF2-40B4-BE49-F238E27FC236}">
              <a16:creationId xmlns:a16="http://schemas.microsoft.com/office/drawing/2014/main" id="{7F5D7368-BC1E-96A3-8068-A0CFEE3651EC}"/>
            </a:ext>
          </a:extLst>
        </xdr:cNvPr>
        <xdr:cNvSpPr txBox="1"/>
      </xdr:nvSpPr>
      <xdr:spPr>
        <a:xfrm>
          <a:off x="619124" y="238125"/>
          <a:ext cx="7324725" cy="738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mn-lt"/>
              <a:ea typeface="+mn-ea"/>
              <a:cs typeface="+mn-cs"/>
            </a:rPr>
            <a:t>Balancesummen</a:t>
          </a:r>
          <a:r>
            <a:rPr lang="da-DK" sz="1100" b="1" baseline="0">
              <a:solidFill>
                <a:schemeClr val="dk1"/>
              </a:solidFill>
              <a:effectLst/>
              <a:latin typeface="+mn-lt"/>
              <a:ea typeface="+mn-ea"/>
              <a:cs typeface="+mn-cs"/>
            </a:rPr>
            <a:t> i p</a:t>
          </a:r>
          <a:r>
            <a:rPr lang="da-DK" sz="1100" b="1">
              <a:solidFill>
                <a:schemeClr val="dk1"/>
              </a:solidFill>
              <a:effectLst/>
              <a:latin typeface="+mn-lt"/>
              <a:ea typeface="+mn-ea"/>
              <a:cs typeface="+mn-cs"/>
            </a:rPr>
            <a:t>ensionsvirksomhed fordelt på aktiver</a:t>
          </a:r>
        </a:p>
        <a:p>
          <a:endParaRPr lang="da-DK" sz="1100" b="1">
            <a:solidFill>
              <a:schemeClr val="dk1"/>
            </a:solidFill>
            <a:effectLst/>
            <a:latin typeface="+mn-lt"/>
            <a:ea typeface="+mn-ea"/>
            <a:cs typeface="+mn-cs"/>
          </a:endParaRPr>
        </a:p>
        <a:p>
          <a:r>
            <a:rPr lang="da-DK" sz="1100" b="1" i="1">
              <a:solidFill>
                <a:schemeClr val="dk1"/>
              </a:solidFill>
              <a:effectLst/>
              <a:latin typeface="+mn-lt"/>
              <a:ea typeface="+mn-ea"/>
              <a:cs typeface="+mn-cs"/>
            </a:rPr>
            <a:t>Kontakt </a:t>
          </a:r>
          <a:endParaRPr lang="da-DK">
            <a:effectLst/>
          </a:endParaRPr>
        </a:p>
        <a:p>
          <a:r>
            <a:rPr lang="da-DK" sz="1100" b="0" i="0">
              <a:solidFill>
                <a:schemeClr val="dk1"/>
              </a:solidFill>
              <a:effectLst/>
              <a:latin typeface="+mn-lt"/>
              <a:ea typeface="+mn-ea"/>
              <a:cs typeface="+mn-cs"/>
            </a:rPr>
            <a:t>Andreas Østergaard Nielsen</a:t>
          </a:r>
          <a:endParaRPr lang="da-DK">
            <a:effectLst/>
          </a:endParaRPr>
        </a:p>
        <a:p>
          <a:r>
            <a:rPr lang="da-DK" sz="1100" b="0" i="0">
              <a:solidFill>
                <a:schemeClr val="dk1"/>
              </a:solidFill>
              <a:effectLst/>
              <a:latin typeface="+mn-lt"/>
              <a:ea typeface="+mn-ea"/>
              <a:cs typeface="+mn-cs"/>
            </a:rPr>
            <a:t>Underdirektør</a:t>
          </a:r>
          <a:endParaRPr lang="da-DK">
            <a:effectLst/>
          </a:endParaRPr>
        </a:p>
        <a:p>
          <a:r>
            <a:rPr lang="da-DK" sz="1100" b="0" i="1">
              <a:solidFill>
                <a:schemeClr val="dk1"/>
              </a:solidFill>
              <a:effectLst/>
              <a:latin typeface="+mn-lt"/>
              <a:ea typeface="+mn-ea"/>
              <a:cs typeface="+mn-cs"/>
            </a:rPr>
            <a:t>Email:</a:t>
          </a:r>
          <a:r>
            <a:rPr lang="da-DK" sz="1100" b="0" i="1" baseline="0">
              <a:solidFill>
                <a:schemeClr val="dk1"/>
              </a:solidFill>
              <a:effectLst/>
              <a:latin typeface="+mn-lt"/>
              <a:ea typeface="+mn-ea"/>
              <a:cs typeface="+mn-cs"/>
            </a:rPr>
            <a:t> </a:t>
          </a:r>
          <a:r>
            <a:rPr lang="da-DK" sz="1100" b="0" i="1" u="none">
              <a:solidFill>
                <a:schemeClr val="dk1"/>
              </a:solidFill>
              <a:effectLst/>
              <a:latin typeface="+mn-lt"/>
              <a:ea typeface="+mn-ea"/>
              <a:cs typeface="+mn-cs"/>
            </a:rPr>
            <a:t>aon@fogp.dk</a:t>
          </a:r>
          <a:endParaRPr lang="da-DK" u="none">
            <a:effectLst/>
          </a:endParaRPr>
        </a:p>
        <a:p>
          <a:r>
            <a:rPr lang="da-DK" sz="1100" b="0" i="1">
              <a:solidFill>
                <a:schemeClr val="dk1"/>
              </a:solidFill>
              <a:effectLst/>
              <a:latin typeface="+mn-lt"/>
              <a:ea typeface="+mn-ea"/>
              <a:cs typeface="+mn-cs"/>
            </a:rPr>
            <a:t>Tlf: +45 41 91 91 31</a:t>
          </a:r>
          <a:endParaRPr lang="da-DK" sz="1100" b="1">
            <a:solidFill>
              <a:schemeClr val="dk1"/>
            </a:solidFill>
            <a:effectLst/>
            <a:latin typeface="+mn-lt"/>
            <a:ea typeface="+mn-ea"/>
            <a:cs typeface="+mn-cs"/>
          </a:endParaRP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Administrative oplysninger</a:t>
          </a:r>
        </a:p>
        <a:p>
          <a:r>
            <a:rPr lang="da-DK" sz="1100">
              <a:solidFill>
                <a:schemeClr val="dk1"/>
              </a:solidFill>
              <a:effectLst/>
              <a:latin typeface="+mn-lt"/>
              <a:ea typeface="+mn-ea"/>
              <a:cs typeface="+mn-cs"/>
            </a:rPr>
            <a:t>Navn:  Balancesummen i pensionsvirksomhed fordelt på aktiver</a:t>
          </a:r>
        </a:p>
        <a:p>
          <a:r>
            <a:rPr lang="da-DK" sz="1100">
              <a:solidFill>
                <a:schemeClr val="dk1"/>
              </a:solidFill>
              <a:effectLst/>
              <a:latin typeface="+mn-lt"/>
              <a:ea typeface="+mn-ea"/>
              <a:cs typeface="+mn-cs"/>
            </a:rPr>
            <a:t>Formål og historie: Statistikken viser de samlede aktivers fordeling på aktivklasser. </a:t>
          </a:r>
        </a:p>
        <a:p>
          <a:r>
            <a:rPr lang="da-DK" sz="1100">
              <a:solidFill>
                <a:schemeClr val="dk1"/>
              </a:solidFill>
              <a:effectLst/>
              <a:latin typeface="+mn-lt"/>
              <a:ea typeface="+mn-ea"/>
              <a:cs typeface="+mn-cs"/>
            </a:rPr>
            <a:t>Kilder: Oplysningerne stammer fra regnskabstal indberettet af selskaberne til Finanstilsynet.</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Indhold</a:t>
          </a:r>
        </a:p>
        <a:p>
          <a:r>
            <a:rPr lang="da-DK" sz="1100">
              <a:solidFill>
                <a:schemeClr val="dk1"/>
              </a:solidFill>
              <a:effectLst/>
              <a:latin typeface="+mn-lt"/>
              <a:ea typeface="+mn-ea"/>
              <a:cs typeface="+mn-cs"/>
            </a:rPr>
            <a:t>Indholdsbeskrivelse: Statistikken viser de samlede aktivers fordeling på aktivklasser, nemlig: Investeringsejendomme, investeringer i tilknyttede og associerede virksomheder, kapitalandele, obligationer, investeringsaktiver tilknyttet unit link forsikringer samt andre aktiver.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Statistiske begreber: Aktivernes størrelse aflæses fra oplysninger om balancen, som indberettes til Finanstilsynet, der offentliggør oplysningerne en gang om året. Der findes ikke sammenlignelige oplysninger for de samlede aktivers fordeling på aktivklasser for pengeinstitutter. </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Tid </a:t>
          </a:r>
        </a:p>
        <a:p>
          <a:r>
            <a:rPr lang="da-DK" sz="1100">
              <a:solidFill>
                <a:schemeClr val="dk1"/>
              </a:solidFill>
              <a:effectLst/>
              <a:latin typeface="+mn-lt"/>
              <a:ea typeface="+mn-ea"/>
              <a:cs typeface="+mn-cs"/>
            </a:rPr>
            <a:t>Referencetid: Aktiver er opgjort ultimo året.</a:t>
          </a:r>
        </a:p>
        <a:p>
          <a:r>
            <a:rPr lang="da-DK" sz="1100">
              <a:solidFill>
                <a:schemeClr val="dk1"/>
              </a:solidFill>
              <a:effectLst/>
              <a:latin typeface="+mn-lt"/>
              <a:ea typeface="+mn-ea"/>
              <a:cs typeface="+mn-cs"/>
            </a:rPr>
            <a:t>Udgivelsestid: Offentliggøres i august. </a:t>
          </a:r>
        </a:p>
        <a:p>
          <a:r>
            <a:rPr lang="da-DK" sz="1100">
              <a:solidFill>
                <a:schemeClr val="dk1"/>
              </a:solidFill>
              <a:effectLst/>
              <a:latin typeface="+mn-lt"/>
              <a:ea typeface="+mn-ea"/>
              <a:cs typeface="+mn-cs"/>
            </a:rPr>
            <a:t>Hyppighed: Årlig statistik</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Pålidelighed og usikkerhed</a:t>
          </a:r>
        </a:p>
        <a:p>
          <a:r>
            <a:rPr lang="da-DK" sz="1100">
              <a:solidFill>
                <a:schemeClr val="dk1"/>
              </a:solidFill>
              <a:effectLst/>
              <a:latin typeface="+mn-lt"/>
              <a:ea typeface="+mn-ea"/>
              <a:cs typeface="+mn-cs"/>
            </a:rPr>
            <a:t>Samlet pålidelighed: Statistikken bygger på indberetninger af regnskabsoplysninger fra pensionsselskaberne til Finanstilsynet. Pålideligheden vurderes at være rimelig høj, men statistikken omfatter kun selskaber under dansk tilsyn.</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Usikkerhedskilder: Fejlindberetninger, manglende indberetning. Næppe noget stort problem.</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Sammenlignelighed</a:t>
          </a:r>
        </a:p>
        <a:p>
          <a:r>
            <a:rPr lang="da-DK" sz="1100">
              <a:solidFill>
                <a:schemeClr val="dk1"/>
              </a:solidFill>
              <a:effectLst/>
              <a:latin typeface="+mn-lt"/>
              <a:ea typeface="+mn-ea"/>
              <a:cs typeface="+mn-cs"/>
            </a:rPr>
            <a:t>Sammenlignelighed over tid: Der er fra og med 2008 kommet detaljerede oplysninger for firmapensionskasser, der er sammenlignelige med oplysningerne for de øvrige pensionsselskaber, hvorfor statistikken er udvidet på dette punkt. Ud over dette er statistikken sammenlignelig fra og med 2004.</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Supplerende dokumentation</a:t>
          </a:r>
        </a:p>
        <a:p>
          <a:r>
            <a:rPr lang="da-DK" sz="1100">
              <a:solidFill>
                <a:schemeClr val="dk1"/>
              </a:solidFill>
              <a:effectLst/>
              <a:latin typeface="+mn-lt"/>
              <a:ea typeface="+mn-ea"/>
              <a:cs typeface="+mn-cs"/>
            </a:rPr>
            <a:t>Distributionskanaler: F&amp;Ps hjemmeside.</a:t>
          </a:r>
        </a:p>
        <a:p>
          <a:endParaRPr lang="da-DK"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FOPPRODKHOS001\Citrixredirectedfolders$\fru\Downloads\Liv%20Statistisk%20Materiale%202022%20-%20Hjemmeside%20(1).xlsx" TargetMode="External"/><Relationship Id="rId1" Type="http://schemas.openxmlformats.org/officeDocument/2006/relationships/externalLinkPath" Target="file:///\\SFOPPRODKHOS001\Citrixredirectedfolders$\fru\Downloads\Liv%20Statistisk%20Materiale%202022%20-%20Hjemmesid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VTPK sektor"/>
      <sheetName val="FPK sektor"/>
      <sheetName val="Indholdsfortegnelse"/>
      <sheetName val="Tabel 1.1"/>
      <sheetName val="Tabel 1.2"/>
      <sheetName val="Tabel 1.3"/>
      <sheetName val="Tabel 1.4"/>
      <sheetName val="Tabel 1.5"/>
      <sheetName val="Tabel 1.6"/>
      <sheetName val="Tabel 1.7"/>
      <sheetName val="Tabel 1.8"/>
      <sheetName val="Tabel 2.1"/>
      <sheetName val="Tabel 2.2"/>
      <sheetName val="Tabel 2.3"/>
      <sheetName val="Tabel 2.4"/>
      <sheetName val="Tabel 2.5"/>
      <sheetName val="Tabel 2.6"/>
      <sheetName val="Tabel 2.7"/>
      <sheetName val="Tabel 2.8"/>
      <sheetName val="Tabel 3.1"/>
      <sheetName val="Tabel 3.2"/>
      <sheetName val="Tabel 3.3"/>
      <sheetName val="Tabel 3.4"/>
      <sheetName val="Tabel 3.5"/>
      <sheetName val="Tabel 3.6"/>
      <sheetName val="Tabel 4.1"/>
      <sheetName val="Tabel 4.2"/>
      <sheetName val="Tabel 4.3"/>
      <sheetName val="Tabel 5.1"/>
      <sheetName val="Tabel 5.2"/>
      <sheetName val="Tabel 5.3"/>
      <sheetName val="Bilag 6.1"/>
      <sheetName val="LIV data"/>
      <sheetName val="TPK data"/>
    </sheetNames>
    <sheetDataSet>
      <sheetData sheetId="0">
        <row r="1">
          <cell r="A1" t="str">
            <v>vtype</v>
          </cell>
          <cell r="B1" t="str">
            <v>_FREQ_</v>
          </cell>
          <cell r="C1" t="str">
            <v>Res_FPTot_BeY</v>
          </cell>
          <cell r="D1" t="str">
            <v>Res_SPh_BeY</v>
          </cell>
          <cell r="E1" t="str">
            <v>Res_PMTot_BeY</v>
          </cell>
          <cell r="F1" t="str">
            <v>Res_Xind_BeY</v>
          </cell>
          <cell r="G1" t="str">
            <v>Res_BM_BeY</v>
          </cell>
          <cell r="H1" t="str">
            <v>Res_Xomk_BeY</v>
          </cell>
          <cell r="I1" t="str">
            <v>Res_RTv_BeY</v>
          </cell>
          <cell r="J1" t="str">
            <v>Res_Ekia_BeY</v>
          </cell>
          <cell r="K1" t="str">
            <v>Res_SAF_BeY</v>
          </cell>
          <cell r="L1" t="str">
            <v>Res_IndE_BeY</v>
          </cell>
          <cell r="M1" t="str">
            <v>Res_SPGG_BeY</v>
          </cell>
          <cell r="N1" t="str">
            <v>Res_Pas_BeY</v>
          </cell>
          <cell r="O1" t="str">
            <v>Res_SRm_BeY</v>
          </cell>
          <cell r="P1" t="str">
            <v>Res_Aom_BeY</v>
          </cell>
          <cell r="Q1" t="str">
            <v>Res_IndT_BeY</v>
          </cell>
          <cell r="R1" t="str">
            <v>Res_iaTot_BeY</v>
          </cell>
          <cell r="S1" t="str">
            <v>Res_SMG_BeY</v>
          </cell>
          <cell r="T1" t="str">
            <v>Res_PGG_BeY</v>
          </cell>
          <cell r="U1" t="str">
            <v>Res_Eom_BeY</v>
          </cell>
          <cell r="V1" t="str">
            <v>Res_LPTot_BeY</v>
          </cell>
          <cell r="W1" t="str">
            <v>Res_ResTot_BeY</v>
          </cell>
          <cell r="X1" t="str">
            <v>Res_LP_BeY</v>
          </cell>
          <cell r="Y1" t="str">
            <v>Res_SPTot_BeY</v>
          </cell>
          <cell r="Z1" t="str">
            <v>Res_UbY_BeY</v>
          </cell>
          <cell r="AA1" t="str">
            <v>Res_AdmV_BeY</v>
          </cell>
          <cell r="AB1" t="str">
            <v>Res_MGd_BeY</v>
          </cell>
          <cell r="AC1" t="str">
            <v>Res_SFR_BeY</v>
          </cell>
          <cell r="AD1" t="str">
            <v>Res_RfSTot_BeY</v>
          </cell>
          <cell r="AE1" t="str">
            <v>Res_SETot_BeY</v>
          </cell>
          <cell r="AF1" t="str">
            <v>Res_SRTot_BeY</v>
          </cell>
          <cell r="AG1" t="str">
            <v>Res_RSU_BeY</v>
          </cell>
          <cell r="AH1" t="str">
            <v>Res_Okap_BeY</v>
          </cell>
          <cell r="AI1" t="str">
            <v>Res_DTot_BeY</v>
          </cell>
          <cell r="AJ1" t="str">
            <v>Res_SAdm_BeY</v>
          </cell>
          <cell r="AK1" t="str">
            <v>Res_SEom_BeY</v>
          </cell>
          <cell r="AL1" t="str">
            <v>Res_SUE_BeY</v>
          </cell>
          <cell r="AM1" t="str">
            <v>Res_SGP_BeY</v>
          </cell>
          <cell r="AN1" t="str">
            <v>Res_SFRm_BeY</v>
          </cell>
          <cell r="AO1" t="str">
            <v>Res_IndA_BeY</v>
          </cell>
          <cell r="AP1" t="str">
            <v>Res_ROA_BeY</v>
          </cell>
          <cell r="AQ1" t="str">
            <v>Res_SBP_BeY</v>
          </cell>
          <cell r="AR1" t="str">
            <v>Res_SB_BeY</v>
          </cell>
          <cell r="AS1" t="str">
            <v>Res_SEk_BeY</v>
          </cell>
          <cell r="AT1" t="str">
            <v>Res_SEh_BeY</v>
          </cell>
          <cell r="AU1" t="str">
            <v>Res_GLP_BeY</v>
          </cell>
          <cell r="AV1" t="str">
            <v>Res_AFp_BeY</v>
          </cell>
          <cell r="AW1" t="str">
            <v>Res_SDTot_BeY</v>
          </cell>
          <cell r="AX1" t="str">
            <v>Res_SGEh_BeY</v>
          </cell>
          <cell r="AY1" t="str">
            <v>Res_Fm_BeY</v>
          </cell>
          <cell r="AZ1" t="str">
            <v>Res_Oia_BeY</v>
          </cell>
          <cell r="BA1" t="str">
            <v>Res_YTot_BeY</v>
          </cell>
          <cell r="BB1" t="str">
            <v>Res_Kurs_BeY</v>
          </cell>
          <cell r="BC1" t="str">
            <v>Res_SSU_BeY</v>
          </cell>
          <cell r="BD1" t="str">
            <v>Res_Rug_BeY</v>
          </cell>
          <cell r="BE1" t="str">
            <v>Res_RiU_BeY</v>
          </cell>
          <cell r="BF1" t="str">
            <v>Bal_AkPa_AGk</v>
          </cell>
          <cell r="BG1" t="str">
            <v>Bal_AkPa_AkMB</v>
          </cell>
          <cell r="BH1" t="str">
            <v>Bal_AkPa_AkSf</v>
          </cell>
          <cell r="BI1" t="str">
            <v>Bal_AkPa_AktTot</v>
          </cell>
          <cell r="BJ1" t="str">
            <v>Bal_AkPa_AkX</v>
          </cell>
          <cell r="BK1" t="str">
            <v>Bal_AkPa_AkXTot</v>
          </cell>
          <cell r="BL1" t="str">
            <v>Bal_AkPa_ALTot</v>
          </cell>
          <cell r="BM1" t="str">
            <v>Bal_AkPa_AnKi</v>
          </cell>
          <cell r="BN1" t="str">
            <v>Bal_AkPa_AnLk</v>
          </cell>
          <cell r="BO1" t="str">
            <v>Bal_AkPa_ASa</v>
          </cell>
          <cell r="BP1" t="str">
            <v>Bal_AkPa_AVSB</v>
          </cell>
          <cell r="BQ1" t="str">
            <v>Bal_AkPa_AVTot</v>
          </cell>
          <cell r="BR1" t="str">
            <v>Bal_AkPa_AVUE</v>
          </cell>
          <cell r="BS1" t="str">
            <v>Bal_AkPa_Dejd</v>
          </cell>
          <cell r="BT1" t="str">
            <v>Bal_AkPa_Dm</v>
          </cell>
          <cell r="BU1" t="str">
            <v>Bal_AkPa_EhS</v>
          </cell>
          <cell r="BV1" t="str">
            <v>Bal_AkPa_EkTot</v>
          </cell>
          <cell r="BW1" t="str">
            <v>Bal_AkPa_FinTot</v>
          </cell>
          <cell r="BX1" t="str">
            <v>Bal_AkPa_FmLi</v>
          </cell>
          <cell r="BY1" t="str">
            <v>Bal_AkPa_FmS</v>
          </cell>
          <cell r="BZ1" t="str">
            <v>Bal_AkPa_FUb</v>
          </cell>
          <cell r="CA1" t="str">
            <v>Bal_AkPa_GAv</v>
          </cell>
          <cell r="CB1" t="str">
            <v>Bal_AkPa_GDF</v>
          </cell>
          <cell r="CC1" t="str">
            <v>Bal_AkPa_Gfd</v>
          </cell>
          <cell r="CD1" t="str">
            <v>Bal_AkPa_Gfdep</v>
          </cell>
          <cell r="CE1" t="str">
            <v>Bal_AkPa_GfEh</v>
          </cell>
          <cell r="CF1" t="str">
            <v>Bal_AkPa_GfLP</v>
          </cell>
          <cell r="CG1" t="str">
            <v>Bal_AkPa_GfPh</v>
          </cell>
          <cell r="CH1" t="str">
            <v>Bal_AkPa_GfTot</v>
          </cell>
          <cell r="CI1" t="str">
            <v>Bal_AkPa_Gfx</v>
          </cell>
          <cell r="CJ1" t="str">
            <v>Bal_AkPa_GGf</v>
          </cell>
          <cell r="CK1" t="str">
            <v>Bal_AkPa_GKre</v>
          </cell>
          <cell r="CL1" t="str">
            <v>Bal_AkPa_GTot</v>
          </cell>
          <cell r="CM1" t="str">
            <v>Bal_AkPa_GTv</v>
          </cell>
          <cell r="CN1" t="str">
            <v>Bal_AkPa_GY</v>
          </cell>
          <cell r="CO1" t="str">
            <v>Bal_AkPa_HBP</v>
          </cell>
          <cell r="CP1" t="str">
            <v>Bal_AkPa_HFiTot</v>
          </cell>
          <cell r="CQ1" t="str">
            <v>Bal_AkPa_HFTot</v>
          </cell>
          <cell r="CR1" t="str">
            <v>Bal_AkPa_HGTot</v>
          </cell>
          <cell r="CS1" t="str">
            <v>Bal_AkPa_HMrp</v>
          </cell>
          <cell r="CT1" t="str">
            <v>Bal_AkPa_iak</v>
          </cell>
          <cell r="CU1" t="str">
            <v>Bal_AkPa_iakTM</v>
          </cell>
          <cell r="CV1" t="str">
            <v>Bal_AkPa_iakTot</v>
          </cell>
          <cell r="CW1" t="str">
            <v>Bal_AkPa_iEjd</v>
          </cell>
          <cell r="CX1" t="str">
            <v>Bal_AkPa_iKre</v>
          </cell>
          <cell r="CY1" t="str">
            <v>Bal_AkPa_inBp</v>
          </cell>
          <cell r="CZ1" t="str">
            <v>Bal_AkPa_invAn</v>
          </cell>
          <cell r="DA1" t="str">
            <v>Bal_AkPa_invTot</v>
          </cell>
          <cell r="DB1" t="str">
            <v>Bal_AkPa_Kapa</v>
          </cell>
          <cell r="DC1" t="str">
            <v>Bal_AkPa_KapAv</v>
          </cell>
          <cell r="DD1" t="str">
            <v>Bal_AkPa_KapTv</v>
          </cell>
          <cell r="DE1" t="str">
            <v>Bal_AkPa_KoBp</v>
          </cell>
          <cell r="DF1" t="str">
            <v>Bal_AkPa_KonG</v>
          </cell>
          <cell r="DG1" t="str">
            <v>Bal_AkPa_LBe</v>
          </cell>
          <cell r="DH1" t="str">
            <v>Bal_AkPa_LPTot</v>
          </cell>
          <cell r="DI1" t="str">
            <v>Bal_AkPa_MATot</v>
          </cell>
          <cell r="DJ1" t="str">
            <v>Bal_AkPa_Mi</v>
          </cell>
          <cell r="DK1" t="str">
            <v>Bal_AkPa_MOF</v>
          </cell>
          <cell r="DL1" t="str">
            <v>Bal_AkPa_MrpTot</v>
          </cell>
          <cell r="DM1" t="str">
            <v>Bal_AkPa_ObL</v>
          </cell>
          <cell r="DN1" t="str">
            <v>Bal_AkPa_OEm</v>
          </cell>
          <cell r="DO1" t="str">
            <v>Bal_AkPa_OgL</v>
          </cell>
          <cell r="DP1" t="str">
            <v>Bal_AkPa_OhL</v>
          </cell>
          <cell r="DQ1" t="str">
            <v>Bal_AkPa_OKap</v>
          </cell>
          <cell r="DR1" t="str">
            <v>Bal_AkPa_OvUn</v>
          </cell>
          <cell r="DS1" t="str">
            <v>Bal_AkPa_Pap</v>
          </cell>
          <cell r="DT1" t="str">
            <v>Bal_AkPa_PapTot</v>
          </cell>
          <cell r="DU1" t="str">
            <v>Bal_AkPa_PasTot</v>
          </cell>
          <cell r="DV1" t="str">
            <v>Bal_AkPa_Phs</v>
          </cell>
          <cell r="DW1" t="str">
            <v>Bal_AkPa_PLF</v>
          </cell>
          <cell r="DX1" t="str">
            <v>Bal_AkPa_PUd</v>
          </cell>
          <cell r="DY1" t="str">
            <v>Bal_AkPa_ResTot</v>
          </cell>
          <cell r="DZ1" t="str">
            <v>Bal_AkPa_RmGp</v>
          </cell>
          <cell r="EA1" t="str">
            <v>Bal_AkPa_RMrp</v>
          </cell>
          <cell r="EB1" t="str">
            <v>Bal_AkPa_RmS</v>
          </cell>
          <cell r="EC1" t="str">
            <v>Bal_AkPa_Sif</v>
          </cell>
          <cell r="ED1" t="str">
            <v>Bal_AkPa_TAv</v>
          </cell>
          <cell r="EE1" t="str">
            <v>Bal_AkPa_TDFTot</v>
          </cell>
          <cell r="EF1" t="str">
            <v>Bal_AkPa_TFm</v>
          </cell>
          <cell r="EG1" t="str">
            <v>Bal_AkPa_TFtM</v>
          </cell>
          <cell r="EH1" t="str">
            <v>Bal_AkPa_TFv</v>
          </cell>
          <cell r="EI1" t="str">
            <v>Bal_AkPa_TrL</v>
          </cell>
          <cell r="EJ1" t="str">
            <v>Bal_AkPa_TTot</v>
          </cell>
          <cell r="EK1" t="str">
            <v>Bal_AkPa_TTv</v>
          </cell>
          <cell r="EL1" t="str">
            <v>Bal_AkPa_UAv</v>
          </cell>
          <cell r="EM1" t="str">
            <v>Bal_AkPa_UdG</v>
          </cell>
          <cell r="EN1" t="str">
            <v>Bal_AkPa_USa</v>
          </cell>
          <cell r="EO1" t="str">
            <v>Bal_AkPa_USf</v>
          </cell>
          <cell r="EP1" t="str">
            <v>Bal_AkPa_UTv</v>
          </cell>
          <cell r="EQ1" t="str">
            <v>Bal_AkPa_VeH</v>
          </cell>
          <cell r="ER1" t="str">
            <v>Bal_AkPa_XG</v>
          </cell>
          <cell r="ES1" t="str">
            <v>Bal_AkPa_XH</v>
          </cell>
          <cell r="ET1" t="str">
            <v>Bal_AkPa_XHen</v>
          </cell>
          <cell r="EU1" t="str">
            <v>Bal_AkPa_Xinv</v>
          </cell>
          <cell r="EV1" t="str">
            <v>Bal_AkPa_XPap</v>
          </cell>
          <cell r="EW1" t="str">
            <v>Bal_AkPa_XTh</v>
          </cell>
          <cell r="EX1" t="str">
            <v>Bal_AkPa_Xud</v>
          </cell>
          <cell r="EY1" t="str">
            <v>Bal_AkPa_XVr</v>
          </cell>
          <cell r="EZ1" t="str">
            <v>LY_DFtot_GL</v>
          </cell>
          <cell r="FA1" t="str">
            <v>LY_Fop_GL</v>
          </cell>
          <cell r="FB1" t="str">
            <v>LY_KUB_GL</v>
          </cell>
          <cell r="FC1" t="str">
            <v>LY_PRy_GL</v>
          </cell>
          <cell r="FD1" t="str">
            <v>LY_SumD_GL</v>
          </cell>
          <cell r="FE1" t="str">
            <v>LY_Sumi_GL</v>
          </cell>
          <cell r="FF1" t="str">
            <v>LY_SumK_GL</v>
          </cell>
          <cell r="FG1" t="str">
            <v>LY_SumU_GL</v>
          </cell>
          <cell r="FH1" t="str">
            <v>LY_TUg_GL</v>
          </cell>
          <cell r="FI1" t="str">
            <v>LY_URS_GL</v>
          </cell>
          <cell r="FJ1" t="str">
            <v>LY_DFtot_LiA</v>
          </cell>
          <cell r="FK1" t="str">
            <v>LY_Fop_LiA</v>
          </cell>
          <cell r="FL1" t="str">
            <v>LY_KUB_LiA</v>
          </cell>
          <cell r="FM1" t="str">
            <v>LY_PRy_LiA</v>
          </cell>
          <cell r="FN1" t="str">
            <v>LY_SumD_LiA</v>
          </cell>
          <cell r="FO1" t="str">
            <v>LY_Sumi_LiA</v>
          </cell>
          <cell r="FP1" t="str">
            <v>LY_SumK_LiA</v>
          </cell>
          <cell r="FQ1" t="str">
            <v>LY_SumU_LiA</v>
          </cell>
          <cell r="FR1" t="str">
            <v>LY_TUg_LiA</v>
          </cell>
          <cell r="FS1" t="str">
            <v>LY_URS_LiA</v>
          </cell>
          <cell r="FT1" t="str">
            <v>LY_DFtot_LuA</v>
          </cell>
          <cell r="FU1" t="str">
            <v>LY_Fop_LuA</v>
          </cell>
          <cell r="FV1" t="str">
            <v>LY_KUB_LuA</v>
          </cell>
          <cell r="FW1" t="str">
            <v>LY_PRy_LuA</v>
          </cell>
          <cell r="FX1" t="str">
            <v>LY_SumD_LuA</v>
          </cell>
          <cell r="FY1" t="str">
            <v>LY_Sumi_LuA</v>
          </cell>
          <cell r="FZ1" t="str">
            <v>LY_SumK_LuA</v>
          </cell>
          <cell r="GA1" t="str">
            <v>LY_SumU_LuA</v>
          </cell>
          <cell r="GB1" t="str">
            <v>LY_TUg_LuA</v>
          </cell>
          <cell r="GC1" t="str">
            <v>LY_URS_LuA</v>
          </cell>
          <cell r="GD1" t="str">
            <v>LYD_Ltot_DL</v>
          </cell>
          <cell r="GE1" t="str">
            <v>LYD_Ltot_FmB</v>
          </cell>
          <cell r="GF1" t="str">
            <v>LYD_Ltot_FuB</v>
          </cell>
          <cell r="GG1" t="str">
            <v>LYD_Ltot_idL</v>
          </cell>
          <cell r="GH1" t="str">
            <v>LYD_Ltot_imB</v>
          </cell>
          <cell r="GI1" t="str">
            <v>LYD_Ltot_iuB</v>
          </cell>
          <cell r="GJ1" t="str">
            <v>LYD_Ltot_Ytot</v>
          </cell>
          <cell r="GK1" t="str">
            <v>RUK_SRUK_AFi</v>
          </cell>
          <cell r="GL1" t="str">
            <v>RUK_SRUK_Dejd</v>
          </cell>
          <cell r="GM1" t="str">
            <v>RUK_SRUK_Gfd</v>
          </cell>
          <cell r="GN1" t="str">
            <v>RUK_SRUK_iejd</v>
          </cell>
          <cell r="GO1" t="str">
            <v>RUK_SRUK_ifa</v>
          </cell>
          <cell r="GP1" t="str">
            <v>RUK_SRUK_iKre</v>
          </cell>
          <cell r="GQ1" t="str">
            <v>RUK_SRUK_iObL</v>
          </cell>
          <cell r="GR1" t="str">
            <v>RUK_SRUK_Kap</v>
          </cell>
          <cell r="GS1" t="str">
            <v>RUK_SRUK_Kinv</v>
          </cell>
          <cell r="GT1" t="str">
            <v>RUK_SRUK_KursTot</v>
          </cell>
          <cell r="GU1" t="str">
            <v>RUK_SRUK_ObL</v>
          </cell>
          <cell r="GV1" t="str">
            <v>RUK_SRUK_PsU</v>
          </cell>
          <cell r="GW1" t="str">
            <v>RUK_SRUK_RiGf</v>
          </cell>
          <cell r="GX1" t="str">
            <v>RUK_SRUK_RiKi</v>
          </cell>
          <cell r="GY1" t="str">
            <v>RUK_SRUK_RiKre</v>
          </cell>
          <cell r="GZ1" t="str">
            <v>RUK_SRUK_RiPU</v>
          </cell>
          <cell r="HA1" t="str">
            <v>RUK_SRUK_RiTg</v>
          </cell>
          <cell r="HB1" t="str">
            <v>RUK_SRUK_RiXU</v>
          </cell>
          <cell r="HC1" t="str">
            <v>RUK_SRUK_RObL</v>
          </cell>
          <cell r="HD1" t="str">
            <v>RUK_SRUK_RUAv</v>
          </cell>
          <cell r="HE1" t="str">
            <v>RUK_SRUK_RUtot</v>
          </cell>
          <cell r="HF1" t="str">
            <v>RUK_SRUK_RUTv</v>
          </cell>
          <cell r="HG1" t="str">
            <v>RUK_SRUK_Udinv</v>
          </cell>
          <cell r="HH1" t="str">
            <v>RUK_SRUK_UdKap</v>
          </cell>
          <cell r="HI1" t="str">
            <v>RUK_SRUK_XReg</v>
          </cell>
          <cell r="HJ1" t="str">
            <v>RUK_SRUK_XRU</v>
          </cell>
          <cell r="HK1" t="str">
            <v>RUK_SRUK_XU</v>
          </cell>
          <cell r="HL1" t="str">
            <v>Akt_Gafi_UL</v>
          </cell>
          <cell r="HM1" t="str">
            <v>Akt_Gdv_UL</v>
          </cell>
          <cell r="HN1" t="str">
            <v>Akt_GGB_UL</v>
          </cell>
          <cell r="HO1" t="str">
            <v>Akt_GiO_UL</v>
          </cell>
          <cell r="HP1" t="str">
            <v>Akt_GKO_UL</v>
          </cell>
          <cell r="HQ1" t="str">
            <v>Akt_GKtot_UL</v>
          </cell>
          <cell r="HR1" t="str">
            <v>Akt_GNK_UL</v>
          </cell>
          <cell r="HS1" t="str">
            <v>Akt_GouTot_UL</v>
          </cell>
          <cell r="HT1" t="str">
            <v>Akt_GSO_UL</v>
          </cell>
          <cell r="HU1" t="str">
            <v>Akt_GUK_UL</v>
          </cell>
          <cell r="HV1" t="str">
            <v>Akt_GUL_UL</v>
          </cell>
          <cell r="HW1" t="str">
            <v>Akt_Gxi_UL</v>
          </cell>
          <cell r="HX1" t="str">
            <v>Akt_Mafi_UL</v>
          </cell>
          <cell r="HY1" t="str">
            <v>Akt_Mdv_UL</v>
          </cell>
          <cell r="HZ1" t="str">
            <v>Akt_MGB_UL</v>
          </cell>
          <cell r="IA1" t="str">
            <v>Akt_MiO_UL</v>
          </cell>
          <cell r="IB1" t="str">
            <v>Akt_MKO_UL</v>
          </cell>
          <cell r="IC1" t="str">
            <v>Akt_MKtot_UL</v>
          </cell>
          <cell r="ID1" t="str">
            <v>Akt_MNK_UL</v>
          </cell>
          <cell r="IE1" t="str">
            <v>Akt_MouTot_UL</v>
          </cell>
          <cell r="IF1" t="str">
            <v>Akt_MSO_UL</v>
          </cell>
          <cell r="IG1" t="str">
            <v>Akt_MUK_UL</v>
          </cell>
          <cell r="IH1" t="str">
            <v>Akt_MUL_UL</v>
          </cell>
          <cell r="II1" t="str">
            <v>Akt_Mxi_UL</v>
          </cell>
          <cell r="IJ1" t="str">
            <v>FpD_SDo_Adm</v>
          </cell>
          <cell r="IK1" t="str">
            <v>FpD_SDo_Ans</v>
          </cell>
          <cell r="IL1" t="str">
            <v>FpD_SDo_Domk</v>
          </cell>
          <cell r="IM1" t="str">
            <v>FpD_SDo_HL</v>
          </cell>
          <cell r="IN1" t="str">
            <v>FpD_SDo_Otot</v>
          </cell>
          <cell r="IO1" t="str">
            <v>FpD_SDo_PGGf</v>
          </cell>
          <cell r="IP1" t="str">
            <v>FpD_SDo_ProF</v>
          </cell>
          <cell r="IQ1" t="str">
            <v>FpD_SDo_ProS</v>
          </cell>
          <cell r="IR1" t="str">
            <v>FpD_SDo_Pudg</v>
          </cell>
          <cell r="IS1" t="str">
            <v>FpD_SDo_ReTv</v>
          </cell>
          <cell r="IT1" t="str">
            <v>FpD_SDo_Xomk</v>
          </cell>
          <cell r="IU1" t="str">
            <v>PR_PeRe_Afg</v>
          </cell>
          <cell r="IV1" t="str">
            <v>PR_PeRe_Bes</v>
          </cell>
          <cell r="IW1" t="str">
            <v>PR_PeRe_Dir</v>
          </cell>
          <cell r="IX1" t="str">
            <v>PR_PeRe_GAH</v>
          </cell>
          <cell r="IY1" t="str">
            <v>PR_PeRe_Lon</v>
          </cell>
          <cell r="IZ1" t="str">
            <v>PR_PeRe_Pen</v>
          </cell>
          <cell r="JA1" t="str">
            <v>PR_PeRe_PuTot</v>
          </cell>
          <cell r="JB1" t="str">
            <v>PR_PeRe_Rep</v>
          </cell>
          <cell r="JC1" t="str">
            <v>PR_PeRe_RhTot</v>
          </cell>
          <cell r="JD1" t="str">
            <v>PR_PeRe_SoSi</v>
          </cell>
          <cell r="JE1" t="str">
            <v>PR_PeRe_TaBes</v>
          </cell>
          <cell r="JF1" t="str">
            <v>PR_PeRe_XyTot</v>
          </cell>
          <cell r="JG1" t="str">
            <v>LB_AFk_GL</v>
          </cell>
          <cell r="JH1" t="str">
            <v>LB_DFtot_GL</v>
          </cell>
          <cell r="JI1" t="str">
            <v>LB_Epb_GL</v>
          </cell>
          <cell r="JJ1" t="str">
            <v>LB_LmB_GL</v>
          </cell>
          <cell r="JK1" t="str">
            <v>LB_Lpb_GL</v>
          </cell>
          <cell r="JL1" t="str">
            <v>LB_LuB_GL</v>
          </cell>
          <cell r="JM1" t="str">
            <v>LB_UmG_GL</v>
          </cell>
          <cell r="JN1" t="str">
            <v>LB_UuG_GL</v>
          </cell>
          <cell r="JO1" t="str">
            <v>LB_AFk_LiA</v>
          </cell>
          <cell r="JP1" t="str">
            <v>LB_DFtot_LiA</v>
          </cell>
          <cell r="JQ1" t="str">
            <v>LB_Epb_LiA</v>
          </cell>
          <cell r="JR1" t="str">
            <v>LB_LmB_LiA</v>
          </cell>
          <cell r="JS1" t="str">
            <v>LB_Lpb_LiA</v>
          </cell>
          <cell r="JT1" t="str">
            <v>LB_LuB_LiA</v>
          </cell>
          <cell r="JU1" t="str">
            <v>LB_UmG_LiA</v>
          </cell>
          <cell r="JV1" t="str">
            <v>LB_UuG_LiA</v>
          </cell>
          <cell r="JW1" t="str">
            <v>LB_AFk_LuA</v>
          </cell>
          <cell r="JX1" t="str">
            <v>LB_DFtot_LuA</v>
          </cell>
          <cell r="JY1" t="str">
            <v>LB_Epb_LuA</v>
          </cell>
          <cell r="JZ1" t="str">
            <v>LB_LmB_LuA</v>
          </cell>
          <cell r="KA1" t="str">
            <v>LB_Lpb_LuA</v>
          </cell>
          <cell r="KB1" t="str">
            <v>LB_LuB_LuA</v>
          </cell>
          <cell r="KC1" t="str">
            <v>LB_UmG_LuA</v>
          </cell>
          <cell r="KD1" t="str">
            <v>LB_UuG_LuA</v>
          </cell>
          <cell r="KE1" t="str">
            <v>LBD_AFk_DLtot</v>
          </cell>
          <cell r="KF1" t="str">
            <v>LBD_DFtot_DLtot</v>
          </cell>
          <cell r="KG1" t="str">
            <v>LBD_Epb_DLtot</v>
          </cell>
          <cell r="KH1" t="str">
            <v>LBD_LmB_DLtot</v>
          </cell>
          <cell r="KI1" t="str">
            <v>LBD_Lpb_DLtot</v>
          </cell>
          <cell r="KJ1" t="str">
            <v>LBD_LuB_DLtot</v>
          </cell>
          <cell r="KK1" t="str">
            <v>LBD_UmG_DLtot</v>
          </cell>
          <cell r="KL1" t="str">
            <v>LBD_UuG_DLtot</v>
          </cell>
          <cell r="KM1" t="str">
            <v>LBD_AFk_HF</v>
          </cell>
          <cell r="KN1" t="str">
            <v>LBD_DFtot_HF</v>
          </cell>
          <cell r="KO1" t="str">
            <v>LBD_Epb_HF</v>
          </cell>
          <cell r="KP1" t="str">
            <v>LBD_LmB_HF</v>
          </cell>
          <cell r="KQ1" t="str">
            <v>LBD_Lpb_HF</v>
          </cell>
          <cell r="KR1" t="str">
            <v>LBD_LuB_HF</v>
          </cell>
          <cell r="KS1" t="str">
            <v>LBD_UmG_HF</v>
          </cell>
          <cell r="KT1" t="str">
            <v>LBD_UuG_HF</v>
          </cell>
          <cell r="KU1" t="str">
            <v>LBD_AFk_Hi</v>
          </cell>
          <cell r="KV1" t="str">
            <v>LBD_DFtot_Hi</v>
          </cell>
          <cell r="KW1" t="str">
            <v>LBD_Epb_Hi</v>
          </cell>
          <cell r="KX1" t="str">
            <v>LBD_LmB_Hi</v>
          </cell>
          <cell r="KY1" t="str">
            <v>LBD_Lpb_Hi</v>
          </cell>
          <cell r="KZ1" t="str">
            <v>LBD_LuB_Hi</v>
          </cell>
          <cell r="LA1" t="str">
            <v>LBD_UmG_Hi</v>
          </cell>
          <cell r="LB1" t="str">
            <v>LBD_UuG_Hi</v>
          </cell>
          <cell r="LC1" t="str">
            <v>LBD_DFtot_idL</v>
          </cell>
          <cell r="LD1" t="str">
            <v>LBD_DFtot_Ltot</v>
          </cell>
        </row>
        <row r="2">
          <cell r="A2" t="str">
            <v>liv</v>
          </cell>
          <cell r="B2">
            <v>15</v>
          </cell>
          <cell r="C2">
            <v>-281960</v>
          </cell>
          <cell r="D2">
            <v>1340850</v>
          </cell>
          <cell r="E2">
            <v>187814502</v>
          </cell>
          <cell r="F2">
            <v>1413712</v>
          </cell>
          <cell r="G2">
            <v>188093998</v>
          </cell>
          <cell r="H2">
            <v>-2488999</v>
          </cell>
          <cell r="I2">
            <v>228551</v>
          </cell>
          <cell r="J2">
            <v>-571643</v>
          </cell>
          <cell r="K2">
            <v>-143050</v>
          </cell>
          <cell r="L2">
            <v>36856</v>
          </cell>
          <cell r="M2">
            <v>14382</v>
          </cell>
          <cell r="N2">
            <v>48409113</v>
          </cell>
          <cell r="O2">
            <v>522767</v>
          </cell>
          <cell r="P2">
            <v>-3993887</v>
          </cell>
          <cell r="Q2">
            <v>-55907582</v>
          </cell>
          <cell r="R2">
            <v>-330679931</v>
          </cell>
          <cell r="S2">
            <v>103321</v>
          </cell>
          <cell r="T2">
            <v>4187</v>
          </cell>
          <cell r="U2">
            <v>-1715498</v>
          </cell>
          <cell r="V2">
            <v>223412448</v>
          </cell>
          <cell r="W2">
            <v>-2877901</v>
          </cell>
          <cell r="X2">
            <v>223469105</v>
          </cell>
          <cell r="Y2">
            <v>8245081</v>
          </cell>
          <cell r="Z2">
            <v>-137842596</v>
          </cell>
          <cell r="AA2">
            <v>-5709269</v>
          </cell>
          <cell r="AB2">
            <v>338630</v>
          </cell>
          <cell r="AC2">
            <v>-8277</v>
          </cell>
          <cell r="AD2">
            <v>-2894812</v>
          </cell>
          <cell r="AE2">
            <v>-7425286</v>
          </cell>
          <cell r="AF2">
            <v>-965920</v>
          </cell>
          <cell r="AG2">
            <v>-965920</v>
          </cell>
          <cell r="AH2">
            <v>1264878</v>
          </cell>
          <cell r="AI2">
            <v>-5476647</v>
          </cell>
          <cell r="AJ2">
            <v>-373248</v>
          </cell>
          <cell r="AK2">
            <v>-229448</v>
          </cell>
          <cell r="AL2">
            <v>-7085000</v>
          </cell>
          <cell r="AM2">
            <v>0</v>
          </cell>
          <cell r="AN2">
            <v>397537</v>
          </cell>
          <cell r="AO2">
            <v>5481824</v>
          </cell>
          <cell r="AP2">
            <v>0</v>
          </cell>
          <cell r="AQ2">
            <v>234913</v>
          </cell>
          <cell r="AR2">
            <v>6649744</v>
          </cell>
          <cell r="AS2">
            <v>16911</v>
          </cell>
          <cell r="AT2">
            <v>-858058</v>
          </cell>
          <cell r="AU2">
            <v>-56657</v>
          </cell>
          <cell r="AV2">
            <v>-279496</v>
          </cell>
          <cell r="AW2">
            <v>-588314</v>
          </cell>
          <cell r="AX2">
            <v>-108316</v>
          </cell>
          <cell r="AY2">
            <v>4866835</v>
          </cell>
          <cell r="AZ2">
            <v>7610807</v>
          </cell>
          <cell r="BA2">
            <v>-137503966</v>
          </cell>
          <cell r="BB2">
            <v>-321651718</v>
          </cell>
          <cell r="BC2">
            <v>-1424037</v>
          </cell>
          <cell r="BD2">
            <v>-30995457</v>
          </cell>
          <cell r="BE2">
            <v>78065414</v>
          </cell>
          <cell r="BF2">
            <v>3563927</v>
          </cell>
          <cell r="BG2">
            <v>0</v>
          </cell>
          <cell r="BH2">
            <v>2988228</v>
          </cell>
          <cell r="BI2">
            <v>2994738372</v>
          </cell>
          <cell r="BJ2">
            <v>11680035</v>
          </cell>
          <cell r="BK2">
            <v>70817086</v>
          </cell>
          <cell r="BL2">
            <v>59966495</v>
          </cell>
          <cell r="BM2">
            <v>3330</v>
          </cell>
          <cell r="BN2">
            <v>37400693</v>
          </cell>
          <cell r="BO2">
            <v>6974366</v>
          </cell>
          <cell r="BP2">
            <v>0</v>
          </cell>
          <cell r="BQ2">
            <v>745848</v>
          </cell>
          <cell r="BR2">
            <v>731242</v>
          </cell>
          <cell r="BS2">
            <v>527100</v>
          </cell>
          <cell r="BT2">
            <v>59108</v>
          </cell>
          <cell r="BU2">
            <v>41722402</v>
          </cell>
          <cell r="BV2">
            <v>51314384</v>
          </cell>
          <cell r="BW2">
            <v>936883588</v>
          </cell>
          <cell r="BX2">
            <v>31044943</v>
          </cell>
          <cell r="BY2">
            <v>271180</v>
          </cell>
          <cell r="BZ2">
            <v>57018</v>
          </cell>
          <cell r="CA2">
            <v>0</v>
          </cell>
          <cell r="CB2">
            <v>648997</v>
          </cell>
          <cell r="CC2">
            <v>0</v>
          </cell>
          <cell r="CD2">
            <v>0</v>
          </cell>
          <cell r="CE2">
            <v>473728</v>
          </cell>
          <cell r="CF2">
            <v>57864</v>
          </cell>
          <cell r="CG2">
            <v>0</v>
          </cell>
          <cell r="CH2">
            <v>531592</v>
          </cell>
          <cell r="CI2">
            <v>0</v>
          </cell>
          <cell r="CJ2">
            <v>227673</v>
          </cell>
          <cell r="CK2">
            <v>117150645</v>
          </cell>
          <cell r="CL2">
            <v>449808479</v>
          </cell>
          <cell r="CM2">
            <v>8156025</v>
          </cell>
          <cell r="CN2">
            <v>464862569</v>
          </cell>
          <cell r="CO2">
            <v>1327175</v>
          </cell>
          <cell r="CP2">
            <v>2412193897</v>
          </cell>
          <cell r="CQ2">
            <v>2728575</v>
          </cell>
          <cell r="CR2">
            <v>805153620</v>
          </cell>
          <cell r="CS2">
            <v>1526270669</v>
          </cell>
          <cell r="CT2">
            <v>2166968</v>
          </cell>
          <cell r="CU2">
            <v>1598239937</v>
          </cell>
          <cell r="CV2">
            <v>1248628179</v>
          </cell>
          <cell r="CW2">
            <v>524378</v>
          </cell>
          <cell r="CX2">
            <v>17774344</v>
          </cell>
          <cell r="CY2">
            <v>287835475</v>
          </cell>
          <cell r="CZ2">
            <v>53537057</v>
          </cell>
          <cell r="DA2">
            <v>311220214</v>
          </cell>
          <cell r="DB2">
            <v>160455031</v>
          </cell>
          <cell r="DC2">
            <v>16413499</v>
          </cell>
          <cell r="DD2">
            <v>285842549</v>
          </cell>
          <cell r="DE2">
            <v>48221796</v>
          </cell>
          <cell r="DF2">
            <v>0</v>
          </cell>
          <cell r="DG2">
            <v>27473547</v>
          </cell>
          <cell r="DH2">
            <v>2333523719</v>
          </cell>
          <cell r="DI2">
            <v>586208</v>
          </cell>
          <cell r="DJ2">
            <v>0</v>
          </cell>
          <cell r="DK2">
            <v>2203771</v>
          </cell>
          <cell r="DL2">
            <v>1528370099</v>
          </cell>
          <cell r="DM2">
            <v>450083253</v>
          </cell>
          <cell r="DN2">
            <v>305000</v>
          </cell>
          <cell r="DO2">
            <v>0</v>
          </cell>
          <cell r="DP2">
            <v>14606</v>
          </cell>
          <cell r="DQ2">
            <v>22565802</v>
          </cell>
          <cell r="DR2">
            <v>42594253</v>
          </cell>
          <cell r="DS2">
            <v>18726540</v>
          </cell>
          <cell r="DT2">
            <v>30609008</v>
          </cell>
          <cell r="DU2">
            <v>2994738371</v>
          </cell>
          <cell r="DV2">
            <v>1881826</v>
          </cell>
          <cell r="DW2">
            <v>3106</v>
          </cell>
          <cell r="DX2">
            <v>2189732</v>
          </cell>
          <cell r="DY2">
            <v>4048337</v>
          </cell>
          <cell r="DZ2">
            <v>4233777</v>
          </cell>
          <cell r="EA2">
            <v>2099429</v>
          </cell>
          <cell r="EB2">
            <v>2422654</v>
          </cell>
          <cell r="EC2">
            <v>4048337</v>
          </cell>
          <cell r="ED2">
            <v>0</v>
          </cell>
          <cell r="EE2">
            <v>2962350</v>
          </cell>
          <cell r="EF2">
            <v>0</v>
          </cell>
          <cell r="EG2">
            <v>2962350</v>
          </cell>
          <cell r="EH2">
            <v>629438</v>
          </cell>
          <cell r="EI2">
            <v>27949654</v>
          </cell>
          <cell r="EJ2">
            <v>43690986</v>
          </cell>
          <cell r="EK2">
            <v>4265996</v>
          </cell>
          <cell r="EL2">
            <v>1380497</v>
          </cell>
          <cell r="EM2">
            <v>0</v>
          </cell>
          <cell r="EN2">
            <v>24689138</v>
          </cell>
          <cell r="EO2">
            <v>2389052</v>
          </cell>
          <cell r="EP2">
            <v>7583669</v>
          </cell>
          <cell r="EQ2">
            <v>0</v>
          </cell>
          <cell r="ER2">
            <v>318433140</v>
          </cell>
          <cell r="ES2">
            <v>0</v>
          </cell>
          <cell r="ET2">
            <v>336417</v>
          </cell>
          <cell r="EU2">
            <v>246320114</v>
          </cell>
          <cell r="EV2">
            <v>2659355</v>
          </cell>
          <cell r="EW2">
            <v>35301611</v>
          </cell>
          <cell r="EX2">
            <v>6520728</v>
          </cell>
          <cell r="EY2">
            <v>0</v>
          </cell>
          <cell r="EZ2">
            <v>-6374074</v>
          </cell>
          <cell r="FA2">
            <v>0</v>
          </cell>
          <cell r="FB2">
            <v>-4663250</v>
          </cell>
          <cell r="FC2">
            <v>-149946</v>
          </cell>
          <cell r="FD2">
            <v>-1135159</v>
          </cell>
          <cell r="FE2">
            <v>-534396</v>
          </cell>
          <cell r="FF2">
            <v>-274440</v>
          </cell>
          <cell r="FG2">
            <v>385235</v>
          </cell>
          <cell r="FH2">
            <v>-2114</v>
          </cell>
          <cell r="FI2">
            <v>-2</v>
          </cell>
          <cell r="FJ2">
            <v>-64703034</v>
          </cell>
          <cell r="FK2">
            <v>2918582</v>
          </cell>
          <cell r="FL2">
            <v>149675</v>
          </cell>
          <cell r="FM2">
            <v>-16835578</v>
          </cell>
          <cell r="FN2">
            <v>-2631224</v>
          </cell>
          <cell r="FO2">
            <v>-54551</v>
          </cell>
          <cell r="FP2">
            <v>7486</v>
          </cell>
          <cell r="FQ2">
            <v>-2061393</v>
          </cell>
          <cell r="FR2">
            <v>-46087554</v>
          </cell>
          <cell r="FS2">
            <v>-108477</v>
          </cell>
          <cell r="FT2">
            <v>-32718341</v>
          </cell>
          <cell r="FU2">
            <v>0</v>
          </cell>
          <cell r="FV2">
            <v>-532612</v>
          </cell>
          <cell r="FW2">
            <v>-9133148</v>
          </cell>
          <cell r="FX2">
            <v>-1692607</v>
          </cell>
          <cell r="FY2">
            <v>-78871</v>
          </cell>
          <cell r="FZ2">
            <v>-21452</v>
          </cell>
          <cell r="GA2">
            <v>-1804232</v>
          </cell>
          <cell r="GB2">
            <v>-19454077</v>
          </cell>
          <cell r="GC2">
            <v>-1342</v>
          </cell>
          <cell r="GD2">
            <v>-126113107</v>
          </cell>
          <cell r="GE2">
            <v>-40044498</v>
          </cell>
          <cell r="GF2">
            <v>-68095472</v>
          </cell>
          <cell r="GG2">
            <v>-2243421</v>
          </cell>
          <cell r="GH2">
            <v>0</v>
          </cell>
          <cell r="GI2">
            <v>-14309584</v>
          </cell>
          <cell r="GJ2">
            <v>-128356528</v>
          </cell>
          <cell r="GK2">
            <v>-86375872</v>
          </cell>
          <cell r="GL2">
            <v>0</v>
          </cell>
          <cell r="GM2">
            <v>0</v>
          </cell>
          <cell r="GN2">
            <v>-4180</v>
          </cell>
          <cell r="GO2">
            <v>-35767399</v>
          </cell>
          <cell r="GP2">
            <v>369282</v>
          </cell>
          <cell r="GQ2">
            <v>5570365</v>
          </cell>
          <cell r="GR2">
            <v>-67167749</v>
          </cell>
          <cell r="GS2">
            <v>-1786</v>
          </cell>
          <cell r="GT2">
            <v>-321655875</v>
          </cell>
          <cell r="GU2">
            <v>-121998116</v>
          </cell>
          <cell r="GV2">
            <v>-210428</v>
          </cell>
          <cell r="GW2">
            <v>0</v>
          </cell>
          <cell r="GX2">
            <v>2147</v>
          </cell>
          <cell r="GY2">
            <v>104715</v>
          </cell>
          <cell r="GZ2">
            <v>127414</v>
          </cell>
          <cell r="HA2">
            <v>22423</v>
          </cell>
          <cell r="HB2">
            <v>1354104</v>
          </cell>
          <cell r="HC2">
            <v>18262813</v>
          </cell>
          <cell r="HD2">
            <v>158327</v>
          </cell>
          <cell r="HE2">
            <v>78059696</v>
          </cell>
          <cell r="HF2">
            <v>388818</v>
          </cell>
          <cell r="HG2">
            <v>1261104</v>
          </cell>
          <cell r="HH2">
            <v>22991194</v>
          </cell>
          <cell r="HI2">
            <v>-9123005</v>
          </cell>
          <cell r="HJ2">
            <v>27816273</v>
          </cell>
          <cell r="HK2">
            <v>-1376621</v>
          </cell>
          <cell r="HL2">
            <v>429626121</v>
          </cell>
          <cell r="HM2">
            <v>2739220</v>
          </cell>
          <cell r="HN2">
            <v>98554917</v>
          </cell>
          <cell r="HO2">
            <v>23086033</v>
          </cell>
          <cell r="HP2">
            <v>105622579</v>
          </cell>
          <cell r="HQ2">
            <v>158956823</v>
          </cell>
          <cell r="HR2">
            <v>100051395</v>
          </cell>
          <cell r="HS2">
            <v>527249157</v>
          </cell>
          <cell r="HT2">
            <v>356807705</v>
          </cell>
          <cell r="HU2">
            <v>58905427</v>
          </cell>
          <cell r="HV2">
            <v>41732842</v>
          </cell>
          <cell r="HW2">
            <v>-433445260</v>
          </cell>
          <cell r="HX2">
            <v>57021565</v>
          </cell>
          <cell r="HY2">
            <v>1539252</v>
          </cell>
          <cell r="HZ2">
            <v>106234580</v>
          </cell>
          <cell r="IA2">
            <v>68930026</v>
          </cell>
          <cell r="IB2">
            <v>173338316</v>
          </cell>
          <cell r="IC2">
            <v>763128767</v>
          </cell>
          <cell r="ID2">
            <v>597174828</v>
          </cell>
          <cell r="IE2">
            <v>476052318</v>
          </cell>
          <cell r="IF2">
            <v>217265189</v>
          </cell>
          <cell r="IG2">
            <v>165953938</v>
          </cell>
          <cell r="IH2">
            <v>16518786</v>
          </cell>
          <cell r="II2">
            <v>34106642</v>
          </cell>
          <cell r="IJ2">
            <v>-50987</v>
          </cell>
          <cell r="IK2">
            <v>-384003</v>
          </cell>
          <cell r="IL2">
            <v>-8507</v>
          </cell>
          <cell r="IM2">
            <v>-116370</v>
          </cell>
          <cell r="IN2">
            <v>-4601533</v>
          </cell>
          <cell r="IO2">
            <v>7187</v>
          </cell>
          <cell r="IP2">
            <v>-110985</v>
          </cell>
          <cell r="IQ2">
            <v>-269075</v>
          </cell>
          <cell r="IR2">
            <v>-3442314</v>
          </cell>
          <cell r="IS2">
            <v>475604</v>
          </cell>
          <cell r="IT2">
            <v>-702082</v>
          </cell>
          <cell r="IU2">
            <v>485222</v>
          </cell>
          <cell r="IV2">
            <v>27936</v>
          </cell>
          <cell r="IW2">
            <v>119913</v>
          </cell>
          <cell r="IX2">
            <v>4305</v>
          </cell>
          <cell r="IY2">
            <v>3438303</v>
          </cell>
          <cell r="IZ2">
            <v>562960</v>
          </cell>
          <cell r="JA2">
            <v>4622365</v>
          </cell>
          <cell r="JB2">
            <v>0</v>
          </cell>
          <cell r="JC2">
            <v>28198</v>
          </cell>
          <cell r="JD2">
            <v>135881</v>
          </cell>
          <cell r="JE2">
            <v>1134</v>
          </cell>
          <cell r="JF2">
            <v>7397</v>
          </cell>
          <cell r="JG2">
            <v>3562514</v>
          </cell>
          <cell r="JH2">
            <v>10078102</v>
          </cell>
          <cell r="JI2">
            <v>1205</v>
          </cell>
          <cell r="JJ2">
            <v>7676274</v>
          </cell>
          <cell r="JK2">
            <v>10076897</v>
          </cell>
          <cell r="JL2">
            <v>1948175</v>
          </cell>
          <cell r="JM2">
            <v>0</v>
          </cell>
          <cell r="JN2">
            <v>453653</v>
          </cell>
          <cell r="JO2">
            <v>4086563</v>
          </cell>
          <cell r="JP2">
            <v>164409850</v>
          </cell>
          <cell r="JQ2">
            <v>68039690</v>
          </cell>
          <cell r="JR2">
            <v>18021322</v>
          </cell>
          <cell r="JS2">
            <v>96370160</v>
          </cell>
          <cell r="JT2">
            <v>33968</v>
          </cell>
          <cell r="JU2">
            <v>1095844</v>
          </cell>
          <cell r="JV2">
            <v>145126894</v>
          </cell>
          <cell r="JW2">
            <v>1664592</v>
          </cell>
          <cell r="JX2">
            <v>13955762</v>
          </cell>
          <cell r="JY2">
            <v>10102925</v>
          </cell>
          <cell r="JZ2">
            <v>1509020</v>
          </cell>
          <cell r="KA2">
            <v>3852837</v>
          </cell>
          <cell r="KB2">
            <v>1324699</v>
          </cell>
          <cell r="KC2">
            <v>86730</v>
          </cell>
          <cell r="KD2">
            <v>11035314</v>
          </cell>
          <cell r="KE2">
            <v>9313669</v>
          </cell>
          <cell r="KF2">
            <v>188443712</v>
          </cell>
          <cell r="KG2">
            <v>78143819</v>
          </cell>
          <cell r="KH2">
            <v>27206616</v>
          </cell>
          <cell r="KI2">
            <v>110299894</v>
          </cell>
          <cell r="KJ2">
            <v>3306841</v>
          </cell>
          <cell r="KK2">
            <v>1182573</v>
          </cell>
          <cell r="KL2">
            <v>156615862</v>
          </cell>
          <cell r="KM2">
            <v>9217115</v>
          </cell>
          <cell r="KN2">
            <v>187230690</v>
          </cell>
          <cell r="KO2">
            <v>77066929</v>
          </cell>
          <cell r="KP2">
            <v>27206616</v>
          </cell>
          <cell r="KQ2">
            <v>110163762</v>
          </cell>
          <cell r="KR2">
            <v>3306841</v>
          </cell>
          <cell r="KS2">
            <v>1182573</v>
          </cell>
          <cell r="KT2">
            <v>155402840</v>
          </cell>
          <cell r="KU2">
            <v>99640</v>
          </cell>
          <cell r="KV2">
            <v>1213022</v>
          </cell>
          <cell r="KW2">
            <v>1076890</v>
          </cell>
          <cell r="KX2">
            <v>0</v>
          </cell>
          <cell r="KY2">
            <v>136132</v>
          </cell>
          <cell r="KZ2">
            <v>0</v>
          </cell>
          <cell r="LA2">
            <v>0</v>
          </cell>
          <cell r="LB2">
            <v>1213022</v>
          </cell>
          <cell r="LC2">
            <v>863397</v>
          </cell>
          <cell r="LD2">
            <v>189307109</v>
          </cell>
        </row>
        <row r="3">
          <cell r="A3" t="str">
            <v>tpk</v>
          </cell>
          <cell r="B3">
            <v>11</v>
          </cell>
          <cell r="C3">
            <v>-1051651</v>
          </cell>
          <cell r="D3">
            <v>0</v>
          </cell>
          <cell r="E3">
            <v>29903238</v>
          </cell>
          <cell r="F3">
            <v>0</v>
          </cell>
          <cell r="G3">
            <v>29903238</v>
          </cell>
          <cell r="H3">
            <v>0</v>
          </cell>
          <cell r="I3">
            <v>0</v>
          </cell>
          <cell r="J3">
            <v>-7592648</v>
          </cell>
          <cell r="K3">
            <v>0</v>
          </cell>
          <cell r="L3">
            <v>214103</v>
          </cell>
          <cell r="M3">
            <v>0</v>
          </cell>
          <cell r="N3">
            <v>13285071</v>
          </cell>
          <cell r="O3">
            <v>0</v>
          </cell>
          <cell r="P3">
            <v>-375953</v>
          </cell>
          <cell r="Q3">
            <v>-37475191</v>
          </cell>
          <cell r="R3">
            <v>-85272987</v>
          </cell>
          <cell r="S3">
            <v>0</v>
          </cell>
          <cell r="T3">
            <v>0</v>
          </cell>
          <cell r="U3">
            <v>0</v>
          </cell>
          <cell r="V3">
            <v>57422697</v>
          </cell>
          <cell r="W3">
            <v>-7257956</v>
          </cell>
          <cell r="X3">
            <v>57422858</v>
          </cell>
          <cell r="Y3">
            <v>2193</v>
          </cell>
          <cell r="Z3">
            <v>-24104125</v>
          </cell>
          <cell r="AA3">
            <v>-1260928</v>
          </cell>
          <cell r="AB3">
            <v>6476</v>
          </cell>
          <cell r="AC3">
            <v>0</v>
          </cell>
          <cell r="AD3">
            <v>-8644147</v>
          </cell>
          <cell r="AE3">
            <v>-1922</v>
          </cell>
          <cell r="AF3">
            <v>151</v>
          </cell>
          <cell r="AG3">
            <v>151</v>
          </cell>
          <cell r="AH3">
            <v>1884283</v>
          </cell>
          <cell r="AI3">
            <v>-375953</v>
          </cell>
          <cell r="AJ3">
            <v>-120</v>
          </cell>
          <cell r="AK3">
            <v>0</v>
          </cell>
          <cell r="AL3">
            <v>-2599</v>
          </cell>
          <cell r="AM3">
            <v>0</v>
          </cell>
          <cell r="AN3">
            <v>0</v>
          </cell>
          <cell r="AO3">
            <v>-59263</v>
          </cell>
          <cell r="AP3">
            <v>0</v>
          </cell>
          <cell r="AQ3">
            <v>0</v>
          </cell>
          <cell r="AR3">
            <v>2193</v>
          </cell>
          <cell r="AS3">
            <v>1386191</v>
          </cell>
          <cell r="AT3">
            <v>677</v>
          </cell>
          <cell r="AU3">
            <v>-161</v>
          </cell>
          <cell r="AV3">
            <v>0</v>
          </cell>
          <cell r="AW3">
            <v>-120</v>
          </cell>
          <cell r="AX3">
            <v>0</v>
          </cell>
          <cell r="AY3">
            <v>-6808</v>
          </cell>
          <cell r="AZ3">
            <v>6206457</v>
          </cell>
          <cell r="BA3">
            <v>-24097649</v>
          </cell>
          <cell r="BB3">
            <v>-60405162</v>
          </cell>
          <cell r="BC3">
            <v>0</v>
          </cell>
          <cell r="BD3">
            <v>-237798</v>
          </cell>
          <cell r="BE3">
            <v>13951251</v>
          </cell>
          <cell r="BF3">
            <v>770000</v>
          </cell>
          <cell r="BG3">
            <v>0</v>
          </cell>
          <cell r="BH3">
            <v>4234518</v>
          </cell>
          <cell r="BI3">
            <v>926599530</v>
          </cell>
          <cell r="BJ3">
            <v>1029730</v>
          </cell>
          <cell r="BK3">
            <v>20875338</v>
          </cell>
          <cell r="BL3">
            <v>19652313</v>
          </cell>
          <cell r="BM3">
            <v>0</v>
          </cell>
          <cell r="BN3">
            <v>2308951</v>
          </cell>
          <cell r="BO3">
            <v>4319322</v>
          </cell>
          <cell r="BP3">
            <v>0</v>
          </cell>
          <cell r="BQ3">
            <v>0</v>
          </cell>
          <cell r="BR3">
            <v>0</v>
          </cell>
          <cell r="BS3">
            <v>127165</v>
          </cell>
          <cell r="BT3">
            <v>28230</v>
          </cell>
          <cell r="BU3">
            <v>0</v>
          </cell>
          <cell r="BV3">
            <v>83744038</v>
          </cell>
          <cell r="BW3">
            <v>397017455</v>
          </cell>
          <cell r="BX3">
            <v>206494</v>
          </cell>
          <cell r="BY3">
            <v>0</v>
          </cell>
          <cell r="BZ3">
            <v>0</v>
          </cell>
          <cell r="CA3">
            <v>0</v>
          </cell>
          <cell r="CB3">
            <v>244</v>
          </cell>
          <cell r="CC3">
            <v>0</v>
          </cell>
          <cell r="CD3">
            <v>0</v>
          </cell>
          <cell r="CE3">
            <v>0</v>
          </cell>
          <cell r="CF3">
            <v>602</v>
          </cell>
          <cell r="CG3">
            <v>0</v>
          </cell>
          <cell r="CH3">
            <v>602</v>
          </cell>
          <cell r="CI3">
            <v>0</v>
          </cell>
          <cell r="CJ3">
            <v>0</v>
          </cell>
          <cell r="CK3">
            <v>48008802</v>
          </cell>
          <cell r="CL3">
            <v>123896537</v>
          </cell>
          <cell r="CM3">
            <v>268916</v>
          </cell>
          <cell r="CN3">
            <v>190910842</v>
          </cell>
          <cell r="CO3">
            <v>0</v>
          </cell>
          <cell r="CP3">
            <v>699110213</v>
          </cell>
          <cell r="CQ3">
            <v>56913</v>
          </cell>
          <cell r="CR3">
            <v>595954602</v>
          </cell>
          <cell r="CS3">
            <v>102949118</v>
          </cell>
          <cell r="CT3">
            <v>62162</v>
          </cell>
          <cell r="CU3">
            <v>102488833</v>
          </cell>
          <cell r="CV3">
            <v>793670018</v>
          </cell>
          <cell r="CW3">
            <v>6726796</v>
          </cell>
          <cell r="CX3">
            <v>13698731</v>
          </cell>
          <cell r="CY3">
            <v>361299714</v>
          </cell>
          <cell r="CZ3">
            <v>49079897</v>
          </cell>
          <cell r="DA3">
            <v>389925767</v>
          </cell>
          <cell r="DB3">
            <v>110674374</v>
          </cell>
          <cell r="DC3">
            <v>144427048</v>
          </cell>
          <cell r="DD3">
            <v>243105021</v>
          </cell>
          <cell r="DE3">
            <v>38792747</v>
          </cell>
          <cell r="DF3">
            <v>0</v>
          </cell>
          <cell r="DG3">
            <v>2710110</v>
          </cell>
          <cell r="DH3">
            <v>698903720</v>
          </cell>
          <cell r="DI3">
            <v>155395</v>
          </cell>
          <cell r="DJ3">
            <v>0</v>
          </cell>
          <cell r="DK3">
            <v>0</v>
          </cell>
          <cell r="DL3">
            <v>102949118</v>
          </cell>
          <cell r="DM3">
            <v>136831585</v>
          </cell>
          <cell r="DN3">
            <v>0</v>
          </cell>
          <cell r="DO3">
            <v>0</v>
          </cell>
          <cell r="DP3">
            <v>0</v>
          </cell>
          <cell r="DQ3">
            <v>17343362</v>
          </cell>
          <cell r="DR3">
            <v>72080022</v>
          </cell>
          <cell r="DS3">
            <v>139515</v>
          </cell>
          <cell r="DT3">
            <v>3974388</v>
          </cell>
          <cell r="DU3">
            <v>926599529</v>
          </cell>
          <cell r="DV3">
            <v>0</v>
          </cell>
          <cell r="DW3">
            <v>0</v>
          </cell>
          <cell r="DX3">
            <v>143497</v>
          </cell>
          <cell r="DY3">
            <v>10894016</v>
          </cell>
          <cell r="DZ3">
            <v>4951299</v>
          </cell>
          <cell r="EA3">
            <v>0</v>
          </cell>
          <cell r="EB3">
            <v>0</v>
          </cell>
          <cell r="EC3">
            <v>4908007</v>
          </cell>
          <cell r="ED3">
            <v>453100</v>
          </cell>
          <cell r="EE3">
            <v>518234</v>
          </cell>
          <cell r="EF3">
            <v>0</v>
          </cell>
          <cell r="EG3">
            <v>518234</v>
          </cell>
          <cell r="EH3">
            <v>0</v>
          </cell>
          <cell r="EI3">
            <v>2365705</v>
          </cell>
          <cell r="EJ3">
            <v>5373396</v>
          </cell>
          <cell r="EK3">
            <v>3158130</v>
          </cell>
          <cell r="EL3">
            <v>1106265</v>
          </cell>
          <cell r="EM3">
            <v>0</v>
          </cell>
          <cell r="EN3">
            <v>12816177</v>
          </cell>
          <cell r="EO3">
            <v>23762</v>
          </cell>
          <cell r="EP3">
            <v>1287432</v>
          </cell>
          <cell r="EQ3">
            <v>5983154</v>
          </cell>
          <cell r="ER3">
            <v>71384056</v>
          </cell>
          <cell r="ES3">
            <v>2855</v>
          </cell>
          <cell r="ET3">
            <v>33151</v>
          </cell>
          <cell r="EU3">
            <v>64238243</v>
          </cell>
          <cell r="EV3">
            <v>1608682</v>
          </cell>
          <cell r="EW3">
            <v>1243330</v>
          </cell>
          <cell r="EX3">
            <v>22351128</v>
          </cell>
          <cell r="EY3">
            <v>0</v>
          </cell>
          <cell r="EZ3">
            <v>-1046640</v>
          </cell>
          <cell r="FA3">
            <v>-212040</v>
          </cell>
          <cell r="FB3">
            <v>0</v>
          </cell>
          <cell r="FC3">
            <v>0</v>
          </cell>
          <cell r="FD3">
            <v>-185994</v>
          </cell>
          <cell r="FE3">
            <v>-434318</v>
          </cell>
          <cell r="FF3">
            <v>-214020</v>
          </cell>
          <cell r="FG3">
            <v>-269</v>
          </cell>
          <cell r="FH3">
            <v>0</v>
          </cell>
          <cell r="FI3">
            <v>0</v>
          </cell>
          <cell r="FJ3">
            <v>-23093097</v>
          </cell>
          <cell r="FK3">
            <v>-80633</v>
          </cell>
          <cell r="FL3">
            <v>-12598</v>
          </cell>
          <cell r="FM3">
            <v>-18773632</v>
          </cell>
          <cell r="FN3">
            <v>-154965</v>
          </cell>
          <cell r="FO3">
            <v>-214001</v>
          </cell>
          <cell r="FP3">
            <v>-10462</v>
          </cell>
          <cell r="FQ3">
            <v>-643468</v>
          </cell>
          <cell r="FR3">
            <v>-3186327</v>
          </cell>
          <cell r="FS3">
            <v>-17010</v>
          </cell>
          <cell r="FT3">
            <v>-780246</v>
          </cell>
          <cell r="FU3">
            <v>0</v>
          </cell>
          <cell r="FV3">
            <v>0</v>
          </cell>
          <cell r="FW3">
            <v>-701927</v>
          </cell>
          <cell r="FX3">
            <v>-6048</v>
          </cell>
          <cell r="FY3">
            <v>0</v>
          </cell>
          <cell r="FZ3">
            <v>-3303</v>
          </cell>
          <cell r="GA3">
            <v>-52113</v>
          </cell>
          <cell r="GB3">
            <v>-16645</v>
          </cell>
          <cell r="GC3">
            <v>-211</v>
          </cell>
          <cell r="GD3">
            <v>-20147813</v>
          </cell>
          <cell r="GE3">
            <v>-16512794</v>
          </cell>
          <cell r="GF3">
            <v>-3458642</v>
          </cell>
          <cell r="GG3">
            <v>0</v>
          </cell>
          <cell r="GH3">
            <v>0</v>
          </cell>
          <cell r="GI3">
            <v>-176378</v>
          </cell>
          <cell r="GJ3">
            <v>-20147813</v>
          </cell>
          <cell r="GK3">
            <v>-30256061</v>
          </cell>
          <cell r="GL3">
            <v>16104</v>
          </cell>
          <cell r="GM3">
            <v>0</v>
          </cell>
          <cell r="GN3">
            <v>-216759</v>
          </cell>
          <cell r="GO3">
            <v>-10198286</v>
          </cell>
          <cell r="GP3">
            <v>-77801</v>
          </cell>
          <cell r="GQ3">
            <v>186847</v>
          </cell>
          <cell r="GR3">
            <v>2117494</v>
          </cell>
          <cell r="GS3">
            <v>0</v>
          </cell>
          <cell r="GT3">
            <v>-60405189</v>
          </cell>
          <cell r="GU3">
            <v>-22402447</v>
          </cell>
          <cell r="GV3">
            <v>-7339</v>
          </cell>
          <cell r="GW3">
            <v>0</v>
          </cell>
          <cell r="GX3">
            <v>0</v>
          </cell>
          <cell r="GY3">
            <v>32703</v>
          </cell>
          <cell r="GZ3">
            <v>6457</v>
          </cell>
          <cell r="HA3">
            <v>15316</v>
          </cell>
          <cell r="HB3">
            <v>1182302</v>
          </cell>
          <cell r="HC3">
            <v>1826900</v>
          </cell>
          <cell r="HD3">
            <v>1901</v>
          </cell>
          <cell r="HE3">
            <v>13951251</v>
          </cell>
          <cell r="HF3">
            <v>24321</v>
          </cell>
          <cell r="HG3">
            <v>886993</v>
          </cell>
          <cell r="HH3">
            <v>9012043</v>
          </cell>
          <cell r="HI3">
            <v>67318</v>
          </cell>
          <cell r="HJ3">
            <v>775469</v>
          </cell>
          <cell r="HK3">
            <v>552587</v>
          </cell>
          <cell r="HL3">
            <v>-3190371</v>
          </cell>
          <cell r="HM3">
            <v>1883391</v>
          </cell>
          <cell r="HN3">
            <v>51870614</v>
          </cell>
          <cell r="HO3">
            <v>2038706</v>
          </cell>
          <cell r="HP3">
            <v>111993247</v>
          </cell>
          <cell r="HQ3">
            <v>237474342</v>
          </cell>
          <cell r="HR3">
            <v>85074625</v>
          </cell>
          <cell r="HS3">
            <v>290874665</v>
          </cell>
          <cell r="HT3">
            <v>137527680</v>
          </cell>
          <cell r="HU3">
            <v>152399717</v>
          </cell>
          <cell r="HV3">
            <v>39315035</v>
          </cell>
          <cell r="HW3">
            <v>25034101</v>
          </cell>
          <cell r="HX3">
            <v>1205550</v>
          </cell>
          <cell r="HY3">
            <v>360</v>
          </cell>
          <cell r="HZ3">
            <v>8544115</v>
          </cell>
          <cell r="IA3">
            <v>2253716</v>
          </cell>
          <cell r="IB3">
            <v>5273065</v>
          </cell>
          <cell r="IC3">
            <v>60698014</v>
          </cell>
          <cell r="ID3">
            <v>47234895</v>
          </cell>
          <cell r="IE3">
            <v>21494213</v>
          </cell>
          <cell r="IF3">
            <v>13809189</v>
          </cell>
          <cell r="IG3">
            <v>13463119</v>
          </cell>
          <cell r="IH3">
            <v>158243</v>
          </cell>
          <cell r="II3">
            <v>1006121</v>
          </cell>
          <cell r="IJ3">
            <v>-26980</v>
          </cell>
          <cell r="IK3">
            <v>-21689</v>
          </cell>
          <cell r="IL3">
            <v>-4800</v>
          </cell>
          <cell r="IM3">
            <v>-2383</v>
          </cell>
          <cell r="IN3">
            <v>-455890</v>
          </cell>
          <cell r="IO3">
            <v>0</v>
          </cell>
          <cell r="IP3">
            <v>0</v>
          </cell>
          <cell r="IQ3">
            <v>0</v>
          </cell>
          <cell r="IR3">
            <v>-126882</v>
          </cell>
          <cell r="IS3">
            <v>38851</v>
          </cell>
          <cell r="IT3">
            <v>-312005</v>
          </cell>
          <cell r="IU3">
            <v>37937</v>
          </cell>
          <cell r="IV3">
            <v>8267</v>
          </cell>
          <cell r="IW3">
            <v>15854</v>
          </cell>
          <cell r="IX3">
            <v>289</v>
          </cell>
          <cell r="IY3">
            <v>258680</v>
          </cell>
          <cell r="IZ3">
            <v>31111</v>
          </cell>
          <cell r="JA3">
            <v>330402</v>
          </cell>
          <cell r="JB3">
            <v>0</v>
          </cell>
          <cell r="JC3">
            <v>8398</v>
          </cell>
          <cell r="JD3">
            <v>2673</v>
          </cell>
          <cell r="JE3">
            <v>0</v>
          </cell>
          <cell r="JF3">
            <v>3311</v>
          </cell>
          <cell r="JG3">
            <v>274667</v>
          </cell>
          <cell r="JH3">
            <v>857823</v>
          </cell>
          <cell r="JI3">
            <v>0</v>
          </cell>
          <cell r="JJ3">
            <v>0</v>
          </cell>
          <cell r="JK3">
            <v>857823</v>
          </cell>
          <cell r="JL3">
            <v>423499</v>
          </cell>
          <cell r="JM3">
            <v>0</v>
          </cell>
          <cell r="JN3">
            <v>434324</v>
          </cell>
          <cell r="JO3">
            <v>821500</v>
          </cell>
          <cell r="JP3">
            <v>27573097</v>
          </cell>
          <cell r="JQ3">
            <v>2826919</v>
          </cell>
          <cell r="JR3">
            <v>21070732</v>
          </cell>
          <cell r="JS3">
            <v>24746178</v>
          </cell>
          <cell r="JT3">
            <v>696456</v>
          </cell>
          <cell r="JU3">
            <v>1754</v>
          </cell>
          <cell r="JV3">
            <v>5807572</v>
          </cell>
          <cell r="JW3">
            <v>78299</v>
          </cell>
          <cell r="JX3">
            <v>1472336</v>
          </cell>
          <cell r="JY3">
            <v>341530</v>
          </cell>
          <cell r="JZ3">
            <v>1302031</v>
          </cell>
          <cell r="KA3">
            <v>1130806</v>
          </cell>
          <cell r="KB3">
            <v>31043</v>
          </cell>
          <cell r="KC3">
            <v>0</v>
          </cell>
          <cell r="KD3">
            <v>139264</v>
          </cell>
          <cell r="KE3">
            <v>1174466</v>
          </cell>
          <cell r="KF3">
            <v>29903256</v>
          </cell>
          <cell r="KG3">
            <v>3168449</v>
          </cell>
          <cell r="KH3">
            <v>22372763</v>
          </cell>
          <cell r="KI3">
            <v>26734807</v>
          </cell>
          <cell r="KJ3">
            <v>1150998</v>
          </cell>
          <cell r="KK3">
            <v>1754</v>
          </cell>
          <cell r="KL3">
            <v>6381160</v>
          </cell>
          <cell r="KM3">
            <v>1147216</v>
          </cell>
          <cell r="KN3">
            <v>28919866</v>
          </cell>
          <cell r="KO3">
            <v>2772162</v>
          </cell>
          <cell r="KP3">
            <v>22372763</v>
          </cell>
          <cell r="KQ3">
            <v>26147704</v>
          </cell>
          <cell r="KR3">
            <v>1116604</v>
          </cell>
          <cell r="KS3">
            <v>1754</v>
          </cell>
          <cell r="KT3">
            <v>5429942</v>
          </cell>
          <cell r="KU3">
            <v>27250</v>
          </cell>
          <cell r="KV3">
            <v>983390</v>
          </cell>
          <cell r="KW3">
            <v>396287</v>
          </cell>
          <cell r="KX3">
            <v>0</v>
          </cell>
          <cell r="KY3">
            <v>587103</v>
          </cell>
          <cell r="KZ3">
            <v>34394</v>
          </cell>
          <cell r="LA3">
            <v>0</v>
          </cell>
          <cell r="LB3">
            <v>948996</v>
          </cell>
          <cell r="LC3">
            <v>0</v>
          </cell>
          <cell r="LD3">
            <v>29903256</v>
          </cell>
        </row>
      </sheetData>
      <sheetData sheetId="1">
        <row r="1">
          <cell r="A1" t="str">
            <v>_TYPE_</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DA0D9-7B6C-47F5-A294-5A056788DAE3}">
  <dimension ref="A1:E17"/>
  <sheetViews>
    <sheetView tabSelected="1" workbookViewId="0"/>
  </sheetViews>
  <sheetFormatPr defaultRowHeight="14.25" x14ac:dyDescent="0.2"/>
  <cols>
    <col min="1" max="1" width="35.42578125" style="1" customWidth="1"/>
    <col min="2" max="2" width="18.140625" style="1" customWidth="1"/>
    <col min="3" max="3" width="17.28515625" style="1" customWidth="1"/>
    <col min="4" max="4" width="17.5703125" style="1" customWidth="1"/>
    <col min="5" max="5" width="11.140625" style="1" customWidth="1"/>
    <col min="6" max="16384" width="9.140625" style="1"/>
  </cols>
  <sheetData>
    <row r="1" spans="1:5" x14ac:dyDescent="0.2">
      <c r="A1" s="1" t="s">
        <v>19</v>
      </c>
    </row>
    <row r="2" spans="1:5" x14ac:dyDescent="0.2">
      <c r="A2" s="4" t="s">
        <v>44</v>
      </c>
      <c r="B2" s="5"/>
      <c r="C2" s="5"/>
      <c r="D2" s="5"/>
      <c r="E2" s="5"/>
    </row>
    <row r="3" spans="1:5" ht="39" customHeight="1" x14ac:dyDescent="0.2">
      <c r="B3" s="6" t="s">
        <v>0</v>
      </c>
      <c r="C3" s="34" t="s">
        <v>1</v>
      </c>
      <c r="D3" s="7" t="s">
        <v>2</v>
      </c>
      <c r="E3" s="8" t="s">
        <v>6</v>
      </c>
    </row>
    <row r="4" spans="1:5" x14ac:dyDescent="0.2">
      <c r="B4" s="36" t="s">
        <v>7</v>
      </c>
      <c r="C4" s="36"/>
      <c r="D4" s="36"/>
      <c r="E4" s="36"/>
    </row>
    <row r="5" spans="1:5" x14ac:dyDescent="0.2">
      <c r="A5" s="9" t="s">
        <v>8</v>
      </c>
      <c r="B5" s="10"/>
      <c r="C5" s="10"/>
      <c r="D5" s="10"/>
      <c r="E5" s="10"/>
    </row>
    <row r="6" spans="1:5" x14ac:dyDescent="0.2">
      <c r="A6" s="11" t="s">
        <v>9</v>
      </c>
      <c r="B6" s="12">
        <v>0.52437800000000001</v>
      </c>
      <c r="C6" s="12">
        <v>6.7267960000000002</v>
      </c>
      <c r="D6" s="13">
        <v>1.573199</v>
      </c>
      <c r="E6" s="15">
        <v>0</v>
      </c>
    </row>
    <row r="7" spans="1:5" ht="27.75" customHeight="1" x14ac:dyDescent="0.2">
      <c r="A7" s="16" t="s">
        <v>10</v>
      </c>
      <c r="B7" s="17">
        <v>311.220214</v>
      </c>
      <c r="C7" s="17">
        <v>389.92576700000001</v>
      </c>
      <c r="D7" s="13">
        <v>3.208472</v>
      </c>
      <c r="E7" s="19">
        <v>0</v>
      </c>
    </row>
    <row r="8" spans="1:5" x14ac:dyDescent="0.2">
      <c r="A8" s="16" t="s">
        <v>11</v>
      </c>
      <c r="B8" s="17">
        <v>160.45503099999999</v>
      </c>
      <c r="C8" s="17">
        <v>110.674374</v>
      </c>
      <c r="D8" s="13">
        <v>3.7021120000000001</v>
      </c>
      <c r="E8" s="19">
        <v>0</v>
      </c>
    </row>
    <row r="9" spans="1:5" x14ac:dyDescent="0.2">
      <c r="A9" s="20" t="s">
        <v>12</v>
      </c>
      <c r="B9" s="17">
        <v>53.537056999999997</v>
      </c>
      <c r="C9" s="17">
        <v>49.079897000000003</v>
      </c>
      <c r="D9" s="13">
        <v>6.927924</v>
      </c>
      <c r="E9" s="19">
        <v>0</v>
      </c>
    </row>
    <row r="10" spans="1:5" x14ac:dyDescent="0.2">
      <c r="A10" s="16" t="s">
        <v>13</v>
      </c>
      <c r="B10" s="21">
        <v>450.08325300000001</v>
      </c>
      <c r="C10" s="21">
        <v>136.83158499999999</v>
      </c>
      <c r="D10" s="13">
        <v>34.083298999999997</v>
      </c>
      <c r="E10" s="19">
        <v>0</v>
      </c>
    </row>
    <row r="11" spans="1:5" ht="27.75" customHeight="1" x14ac:dyDescent="0.2">
      <c r="A11" s="16" t="s">
        <v>20</v>
      </c>
      <c r="B11" s="21">
        <v>1598.2399370000001</v>
      </c>
      <c r="C11" s="21">
        <v>102.488833</v>
      </c>
      <c r="D11" s="13">
        <v>0</v>
      </c>
      <c r="E11" s="19">
        <v>0</v>
      </c>
    </row>
    <row r="12" spans="1:5" x14ac:dyDescent="0.2">
      <c r="A12" s="20" t="s">
        <v>14</v>
      </c>
      <c r="B12" s="22">
        <v>420.67850199999998</v>
      </c>
      <c r="C12" s="21">
        <v>130.87227799999999</v>
      </c>
      <c r="D12" s="23">
        <v>12.788617</v>
      </c>
      <c r="E12" s="19">
        <v>0</v>
      </c>
    </row>
    <row r="13" spans="1:5" ht="15" thickBot="1" x14ac:dyDescent="0.25">
      <c r="A13" s="24" t="s">
        <v>15</v>
      </c>
      <c r="B13" s="25">
        <v>2994.7383719999998</v>
      </c>
      <c r="C13" s="25">
        <v>926.59952999999996</v>
      </c>
      <c r="D13" s="26">
        <v>62.283622999999999</v>
      </c>
      <c r="E13" s="29">
        <v>3983.6215249999996</v>
      </c>
    </row>
    <row r="14" spans="1:5" ht="15" thickTop="1" x14ac:dyDescent="0.2"/>
    <row r="15" spans="1:5" ht="77.25" customHeight="1" x14ac:dyDescent="0.2">
      <c r="A15" s="37" t="s">
        <v>43</v>
      </c>
      <c r="B15" s="37"/>
      <c r="C15" s="37"/>
      <c r="D15" s="37"/>
      <c r="E15" s="37"/>
    </row>
    <row r="17" spans="1:1" x14ac:dyDescent="0.2">
      <c r="A17" s="30" t="s">
        <v>16</v>
      </c>
    </row>
  </sheetData>
  <mergeCells count="2">
    <mergeCell ref="B4:E4"/>
    <mergeCell ref="A15:E1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7"/>
  <sheetViews>
    <sheetView zoomScaleNormal="100" workbookViewId="0">
      <selection activeCell="A16" sqref="A16"/>
    </sheetView>
  </sheetViews>
  <sheetFormatPr defaultRowHeight="14.25" x14ac:dyDescent="0.2"/>
  <cols>
    <col min="1" max="1" width="35.42578125" style="1" customWidth="1"/>
    <col min="2" max="2" width="18.140625" style="1" customWidth="1"/>
    <col min="3" max="3" width="17.28515625" style="1" customWidth="1"/>
    <col min="4" max="4" width="17.5703125" style="1" customWidth="1"/>
    <col min="5" max="5" width="12.5703125" style="1" customWidth="1"/>
    <col min="6" max="6" width="11.28515625" style="1" customWidth="1"/>
    <col min="7" max="7" width="13.42578125" style="1" customWidth="1"/>
    <col min="8" max="8" width="11.85546875" style="1" customWidth="1"/>
    <col min="9" max="9" width="11.140625" style="1" customWidth="1"/>
    <col min="10" max="16384" width="9.140625" style="1"/>
  </cols>
  <sheetData>
    <row r="1" spans="1:10" x14ac:dyDescent="0.2">
      <c r="A1" s="1" t="s">
        <v>19</v>
      </c>
    </row>
    <row r="2" spans="1:10" x14ac:dyDescent="0.2">
      <c r="A2" s="4" t="s">
        <v>32</v>
      </c>
      <c r="B2" s="5"/>
      <c r="C2" s="5"/>
      <c r="D2" s="5"/>
      <c r="E2" s="5"/>
      <c r="F2" s="5"/>
      <c r="G2" s="5"/>
      <c r="H2" s="5"/>
      <c r="I2" s="5"/>
    </row>
    <row r="3" spans="1:10" ht="39" customHeight="1" x14ac:dyDescent="0.2">
      <c r="B3" s="6" t="s">
        <v>0</v>
      </c>
      <c r="C3" s="34" t="s">
        <v>1</v>
      </c>
      <c r="D3" s="7" t="s">
        <v>2</v>
      </c>
      <c r="E3" s="7" t="s">
        <v>17</v>
      </c>
      <c r="F3" s="8" t="s">
        <v>3</v>
      </c>
      <c r="G3" s="8" t="s">
        <v>4</v>
      </c>
      <c r="H3" s="8" t="s">
        <v>5</v>
      </c>
      <c r="I3" s="8" t="s">
        <v>6</v>
      </c>
    </row>
    <row r="4" spans="1:10" ht="15" customHeight="1" x14ac:dyDescent="0.2">
      <c r="B4" s="36" t="s">
        <v>7</v>
      </c>
      <c r="C4" s="36"/>
      <c r="D4" s="36"/>
      <c r="E4" s="36"/>
      <c r="F4" s="36"/>
      <c r="G4" s="36"/>
      <c r="H4" s="36"/>
      <c r="I4" s="36"/>
    </row>
    <row r="5" spans="1:10" x14ac:dyDescent="0.2">
      <c r="A5" s="9" t="s">
        <v>8</v>
      </c>
      <c r="B5" s="10"/>
      <c r="C5" s="10"/>
      <c r="D5" s="10"/>
      <c r="E5" s="10"/>
      <c r="F5" s="10"/>
      <c r="G5" s="10"/>
      <c r="H5" s="10"/>
      <c r="I5" s="10"/>
    </row>
    <row r="6" spans="1:10" x14ac:dyDescent="0.2">
      <c r="A6" s="11" t="s">
        <v>9</v>
      </c>
      <c r="B6" s="12">
        <v>3.1475240000000002</v>
      </c>
      <c r="C6" s="12">
        <v>11.004272</v>
      </c>
      <c r="D6" s="13">
        <v>1.303491</v>
      </c>
      <c r="E6" s="13">
        <v>0</v>
      </c>
      <c r="F6" s="12">
        <v>7.5660040000000004</v>
      </c>
      <c r="G6" s="14">
        <v>0</v>
      </c>
      <c r="H6" s="15">
        <v>0</v>
      </c>
      <c r="I6" s="15"/>
    </row>
    <row r="7" spans="1:10" ht="27.75" customHeight="1" x14ac:dyDescent="0.2">
      <c r="A7" s="16" t="s">
        <v>10</v>
      </c>
      <c r="B7" s="17">
        <v>371.74857500000002</v>
      </c>
      <c r="C7" s="17">
        <v>85.575599999999994</v>
      </c>
      <c r="D7" s="13">
        <v>1.975733</v>
      </c>
      <c r="E7" s="13">
        <v>0</v>
      </c>
      <c r="F7" s="17">
        <v>68.700125</v>
      </c>
      <c r="G7" s="18">
        <v>0</v>
      </c>
      <c r="H7" s="19">
        <v>0</v>
      </c>
      <c r="I7" s="19"/>
    </row>
    <row r="8" spans="1:10" x14ac:dyDescent="0.2">
      <c r="A8" s="16" t="s">
        <v>11</v>
      </c>
      <c r="B8" s="17">
        <v>71.588481999999999</v>
      </c>
      <c r="C8" s="17">
        <v>35.060920000000003</v>
      </c>
      <c r="D8" s="13">
        <v>0.544373</v>
      </c>
      <c r="E8" s="13">
        <v>0</v>
      </c>
      <c r="F8" s="17">
        <v>30.494242</v>
      </c>
      <c r="G8" s="18">
        <v>0</v>
      </c>
      <c r="H8" s="19">
        <v>17.032463</v>
      </c>
      <c r="I8" s="19"/>
    </row>
    <row r="9" spans="1:10" x14ac:dyDescent="0.2">
      <c r="A9" s="20" t="s">
        <v>12</v>
      </c>
      <c r="B9" s="17">
        <v>113.53425799999999</v>
      </c>
      <c r="C9" s="17">
        <v>196.784042</v>
      </c>
      <c r="D9" s="13">
        <v>13.657943</v>
      </c>
      <c r="E9" s="13">
        <v>0</v>
      </c>
      <c r="F9" s="17">
        <v>0</v>
      </c>
      <c r="G9" s="18">
        <v>0</v>
      </c>
      <c r="H9" s="19">
        <v>13.572371</v>
      </c>
      <c r="I9" s="19"/>
    </row>
    <row r="10" spans="1:10" x14ac:dyDescent="0.2">
      <c r="A10" s="16" t="s">
        <v>13</v>
      </c>
      <c r="B10" s="21">
        <v>470.018283</v>
      </c>
      <c r="C10" s="21">
        <v>153.192834</v>
      </c>
      <c r="D10" s="13">
        <v>30.717064000000001</v>
      </c>
      <c r="E10" s="13">
        <v>0</v>
      </c>
      <c r="F10" s="21">
        <v>453.44320499999998</v>
      </c>
      <c r="G10" s="18">
        <v>0</v>
      </c>
      <c r="H10" s="19">
        <v>25.121054000000001</v>
      </c>
      <c r="I10" s="19"/>
    </row>
    <row r="11" spans="1:10" ht="27.75" customHeight="1" x14ac:dyDescent="0.2">
      <c r="A11" s="16" t="s">
        <v>20</v>
      </c>
      <c r="B11" s="21">
        <v>573.11020799999994</v>
      </c>
      <c r="C11" s="21">
        <v>42.432617</v>
      </c>
      <c r="D11" s="13">
        <v>0</v>
      </c>
      <c r="E11" s="13">
        <v>0</v>
      </c>
      <c r="F11" s="21">
        <v>0</v>
      </c>
      <c r="G11" s="18">
        <v>0</v>
      </c>
      <c r="H11" s="19">
        <v>0</v>
      </c>
      <c r="I11" s="19"/>
    </row>
    <row r="12" spans="1:10" x14ac:dyDescent="0.2">
      <c r="A12" s="20" t="s">
        <v>14</v>
      </c>
      <c r="B12" s="22">
        <v>153.6330989999999</v>
      </c>
      <c r="C12" s="21">
        <v>61.181546000000019</v>
      </c>
      <c r="D12" s="23">
        <v>4.4627910000000028</v>
      </c>
      <c r="E12" s="23">
        <v>0</v>
      </c>
      <c r="F12" s="21">
        <v>117.293699</v>
      </c>
      <c r="G12" s="17">
        <v>0</v>
      </c>
      <c r="H12" s="17">
        <v>8.1562210000000022</v>
      </c>
      <c r="I12" s="19"/>
    </row>
    <row r="13" spans="1:10" ht="15" thickBot="1" x14ac:dyDescent="0.25">
      <c r="A13" s="24" t="s">
        <v>15</v>
      </c>
      <c r="B13" s="25">
        <v>1756.7804289999997</v>
      </c>
      <c r="C13" s="25">
        <v>585.23183100000006</v>
      </c>
      <c r="D13" s="26">
        <v>52.661395000000006</v>
      </c>
      <c r="E13" s="26">
        <v>444.86257599999999</v>
      </c>
      <c r="F13" s="25">
        <v>677.49727499999995</v>
      </c>
      <c r="G13" s="27">
        <v>0</v>
      </c>
      <c r="H13" s="28">
        <v>63.882109</v>
      </c>
      <c r="I13" s="29">
        <v>3580.9156149999999</v>
      </c>
      <c r="J13" s="3"/>
    </row>
    <row r="14" spans="1:10" ht="15" thickTop="1" x14ac:dyDescent="0.2"/>
    <row r="15" spans="1:10" ht="77.25" customHeight="1" x14ac:dyDescent="0.2">
      <c r="A15" s="37" t="s">
        <v>24</v>
      </c>
      <c r="B15" s="37"/>
      <c r="C15" s="37"/>
      <c r="D15" s="37"/>
      <c r="E15" s="37"/>
      <c r="F15" s="37"/>
      <c r="G15" s="37"/>
      <c r="H15" s="37"/>
      <c r="I15" s="37"/>
    </row>
    <row r="17" spans="1:5" x14ac:dyDescent="0.2">
      <c r="A17" s="30" t="s">
        <v>16</v>
      </c>
    </row>
    <row r="19" spans="1:5" x14ac:dyDescent="0.2">
      <c r="A19" s="31"/>
    </row>
    <row r="21" spans="1:5" x14ac:dyDescent="0.2">
      <c r="A21" s="2"/>
    </row>
    <row r="27" spans="1:5" x14ac:dyDescent="0.2">
      <c r="E27" s="33"/>
    </row>
  </sheetData>
  <mergeCells count="2">
    <mergeCell ref="B4:I4"/>
    <mergeCell ref="A15:I15"/>
  </mergeCells>
  <pageMargins left="0.70866141732283472" right="0.70866141732283472" top="0.74803149606299213" bottom="0.74803149606299213" header="0.31496062992125984" footer="0.31496062992125984"/>
  <pageSetup paperSize="9" scale="88"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7"/>
  <sheetViews>
    <sheetView zoomScaleNormal="100" workbookViewId="0">
      <selection activeCell="A16" sqref="A16"/>
    </sheetView>
  </sheetViews>
  <sheetFormatPr defaultRowHeight="14.25" x14ac:dyDescent="0.2"/>
  <cols>
    <col min="1" max="1" width="35.42578125" style="1" customWidth="1"/>
    <col min="2" max="2" width="18.140625" style="1" customWidth="1"/>
    <col min="3" max="3" width="17.28515625" style="1" customWidth="1"/>
    <col min="4" max="4" width="17.5703125" style="1" customWidth="1"/>
    <col min="5" max="5" width="12.5703125" style="1" customWidth="1"/>
    <col min="6" max="6" width="11.28515625" style="1" customWidth="1"/>
    <col min="7" max="7" width="13.42578125" style="1" customWidth="1"/>
    <col min="8" max="8" width="11.85546875" style="1" customWidth="1"/>
    <col min="9" max="9" width="11.140625" style="1" customWidth="1"/>
    <col min="10" max="16384" width="9.140625" style="1"/>
  </cols>
  <sheetData>
    <row r="1" spans="1:10" x14ac:dyDescent="0.2">
      <c r="A1" s="1" t="s">
        <v>19</v>
      </c>
    </row>
    <row r="2" spans="1:10" x14ac:dyDescent="0.2">
      <c r="A2" s="4" t="s">
        <v>33</v>
      </c>
      <c r="B2" s="5"/>
      <c r="C2" s="5"/>
      <c r="D2" s="5"/>
      <c r="E2" s="5"/>
      <c r="F2" s="5"/>
      <c r="G2" s="5"/>
      <c r="H2" s="5"/>
      <c r="I2" s="5"/>
    </row>
    <row r="3" spans="1:10" ht="39" customHeight="1" x14ac:dyDescent="0.2">
      <c r="B3" s="6" t="s">
        <v>0</v>
      </c>
      <c r="C3" s="34" t="s">
        <v>1</v>
      </c>
      <c r="D3" s="7" t="s">
        <v>2</v>
      </c>
      <c r="E3" s="7" t="s">
        <v>17</v>
      </c>
      <c r="F3" s="8" t="s">
        <v>3</v>
      </c>
      <c r="G3" s="8" t="s">
        <v>4</v>
      </c>
      <c r="H3" s="8" t="s">
        <v>5</v>
      </c>
      <c r="I3" s="8" t="s">
        <v>6</v>
      </c>
    </row>
    <row r="4" spans="1:10" ht="15" customHeight="1" x14ac:dyDescent="0.2">
      <c r="B4" s="36" t="s">
        <v>7</v>
      </c>
      <c r="C4" s="36"/>
      <c r="D4" s="36"/>
      <c r="E4" s="36"/>
      <c r="F4" s="36"/>
      <c r="G4" s="36"/>
      <c r="H4" s="36"/>
      <c r="I4" s="36"/>
    </row>
    <row r="5" spans="1:10" x14ac:dyDescent="0.2">
      <c r="A5" s="9" t="s">
        <v>8</v>
      </c>
      <c r="B5" s="10"/>
      <c r="C5" s="10"/>
      <c r="D5" s="10"/>
      <c r="E5" s="10"/>
      <c r="F5" s="10"/>
      <c r="G5" s="10"/>
      <c r="H5" s="10"/>
      <c r="I5" s="10"/>
    </row>
    <row r="6" spans="1:10" x14ac:dyDescent="0.2">
      <c r="A6" s="11" t="s">
        <v>9</v>
      </c>
      <c r="B6" s="12">
        <v>3.0620759999999998</v>
      </c>
      <c r="C6" s="12">
        <v>13.240453</v>
      </c>
      <c r="D6" s="13">
        <v>1.3346530000000001</v>
      </c>
      <c r="E6" s="13">
        <v>0</v>
      </c>
      <c r="F6" s="12">
        <v>7.420966</v>
      </c>
      <c r="G6" s="14">
        <v>0</v>
      </c>
      <c r="H6" s="15">
        <v>3.2000000000000001E-2</v>
      </c>
      <c r="I6" s="15"/>
    </row>
    <row r="7" spans="1:10" ht="27.75" customHeight="1" x14ac:dyDescent="0.2">
      <c r="A7" s="16" t="s">
        <v>10</v>
      </c>
      <c r="B7" s="17">
        <v>339.08612799999997</v>
      </c>
      <c r="C7" s="17">
        <v>67.192995999999994</v>
      </c>
      <c r="D7" s="13">
        <v>1.8085100000000001</v>
      </c>
      <c r="E7" s="13">
        <v>0</v>
      </c>
      <c r="F7" s="17">
        <v>67.311745999999999</v>
      </c>
      <c r="G7" s="18">
        <v>0</v>
      </c>
      <c r="H7" s="19">
        <v>0</v>
      </c>
      <c r="I7" s="19"/>
    </row>
    <row r="8" spans="1:10" x14ac:dyDescent="0.2">
      <c r="A8" s="16" t="s">
        <v>11</v>
      </c>
      <c r="B8" s="17">
        <v>75.012559999999993</v>
      </c>
      <c r="C8" s="17">
        <v>32.736161000000003</v>
      </c>
      <c r="D8" s="13">
        <v>0.76274799999999998</v>
      </c>
      <c r="E8" s="13">
        <v>0</v>
      </c>
      <c r="F8" s="17">
        <v>29.068404999999998</v>
      </c>
      <c r="G8" s="18">
        <v>0.141985</v>
      </c>
      <c r="H8" s="19">
        <v>19.806540999999999</v>
      </c>
      <c r="I8" s="19"/>
    </row>
    <row r="9" spans="1:10" x14ac:dyDescent="0.2">
      <c r="A9" s="20" t="s">
        <v>12</v>
      </c>
      <c r="B9" s="17">
        <v>118.140975</v>
      </c>
      <c r="C9" s="17">
        <v>180.93629200000001</v>
      </c>
      <c r="D9" s="13">
        <v>13.719949</v>
      </c>
      <c r="E9" s="13">
        <v>0</v>
      </c>
      <c r="F9" s="17">
        <v>0</v>
      </c>
      <c r="G9" s="18">
        <v>0</v>
      </c>
      <c r="H9" s="19">
        <v>7.0272050000000004</v>
      </c>
      <c r="I9" s="19"/>
    </row>
    <row r="10" spans="1:10" x14ac:dyDescent="0.2">
      <c r="A10" s="16" t="s">
        <v>13</v>
      </c>
      <c r="B10" s="21">
        <v>519.05073900000002</v>
      </c>
      <c r="C10" s="21">
        <v>161.58732499999999</v>
      </c>
      <c r="D10" s="13">
        <v>32.563160000000003</v>
      </c>
      <c r="E10" s="13">
        <v>0</v>
      </c>
      <c r="F10" s="21">
        <v>539.67692799999998</v>
      </c>
      <c r="G10" s="18">
        <v>2.4999319999999998</v>
      </c>
      <c r="H10" s="19">
        <v>29.211058000000001</v>
      </c>
      <c r="I10" s="19"/>
    </row>
    <row r="11" spans="1:10" ht="27.75" customHeight="1" x14ac:dyDescent="0.2">
      <c r="A11" s="16" t="s">
        <v>20</v>
      </c>
      <c r="B11" s="21">
        <v>462.86519299999998</v>
      </c>
      <c r="C11" s="21">
        <v>39.517283999999997</v>
      </c>
      <c r="D11" s="13">
        <v>0</v>
      </c>
      <c r="E11" s="13">
        <v>0</v>
      </c>
      <c r="F11" s="21">
        <v>0</v>
      </c>
      <c r="G11" s="18">
        <v>0</v>
      </c>
      <c r="H11" s="19">
        <v>0</v>
      </c>
      <c r="I11" s="19"/>
    </row>
    <row r="12" spans="1:10" x14ac:dyDescent="0.2">
      <c r="A12" s="20" t="s">
        <v>14</v>
      </c>
      <c r="B12" s="22">
        <v>164.35226600000021</v>
      </c>
      <c r="C12" s="21">
        <v>69.822950999999989</v>
      </c>
      <c r="D12" s="23">
        <v>7.1917369999999963</v>
      </c>
      <c r="E12" s="23">
        <v>0</v>
      </c>
      <c r="F12" s="21">
        <v>147.59801400000003</v>
      </c>
      <c r="G12" s="17">
        <v>0.15169600000000028</v>
      </c>
      <c r="H12" s="17">
        <v>5.8154140000000041</v>
      </c>
      <c r="I12" s="19"/>
    </row>
    <row r="13" spans="1:10" ht="15" thickBot="1" x14ac:dyDescent="0.25">
      <c r="A13" s="24" t="s">
        <v>15</v>
      </c>
      <c r="B13" s="25">
        <v>1681.5699370000002</v>
      </c>
      <c r="C13" s="25">
        <v>565.03346199999999</v>
      </c>
      <c r="D13" s="26">
        <v>57.380756999999996</v>
      </c>
      <c r="E13" s="26">
        <v>438.22719799999999</v>
      </c>
      <c r="F13" s="25">
        <v>791.07605899999999</v>
      </c>
      <c r="G13" s="27">
        <v>2.7936130000000001</v>
      </c>
      <c r="H13" s="28">
        <v>61.892218000000007</v>
      </c>
      <c r="I13" s="29">
        <v>3597.9732440000002</v>
      </c>
      <c r="J13" s="3"/>
    </row>
    <row r="14" spans="1:10" ht="15" thickTop="1" x14ac:dyDescent="0.2"/>
    <row r="15" spans="1:10" ht="77.25" customHeight="1" x14ac:dyDescent="0.2">
      <c r="A15" s="37" t="s">
        <v>24</v>
      </c>
      <c r="B15" s="37"/>
      <c r="C15" s="37"/>
      <c r="D15" s="37"/>
      <c r="E15" s="37"/>
      <c r="F15" s="37"/>
      <c r="G15" s="37"/>
      <c r="H15" s="37"/>
      <c r="I15" s="37"/>
    </row>
    <row r="17" spans="1:5" x14ac:dyDescent="0.2">
      <c r="A17" s="30" t="s">
        <v>16</v>
      </c>
    </row>
    <row r="19" spans="1:5" x14ac:dyDescent="0.2">
      <c r="A19" s="31"/>
    </row>
    <row r="21" spans="1:5" x14ac:dyDescent="0.2">
      <c r="A21" s="2"/>
    </row>
    <row r="27" spans="1:5" x14ac:dyDescent="0.2">
      <c r="E27" s="33"/>
    </row>
  </sheetData>
  <mergeCells count="2">
    <mergeCell ref="B4:I4"/>
    <mergeCell ref="A15:I15"/>
  </mergeCells>
  <pageMargins left="0.70866141732283472" right="0.70866141732283472" top="0.74803149606299213" bottom="0.74803149606299213" header="0.31496062992125984" footer="0.31496062992125984"/>
  <pageSetup paperSize="9" scale="88"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7"/>
  <sheetViews>
    <sheetView zoomScaleNormal="100" workbookViewId="0">
      <selection activeCell="A16" sqref="A16"/>
    </sheetView>
  </sheetViews>
  <sheetFormatPr defaultRowHeight="14.25" x14ac:dyDescent="0.2"/>
  <cols>
    <col min="1" max="1" width="35.42578125" style="1" customWidth="1"/>
    <col min="2" max="2" width="18.140625" style="1" customWidth="1"/>
    <col min="3" max="3" width="17.28515625" style="1" customWidth="1"/>
    <col min="4" max="4" width="17.5703125" style="1" customWidth="1"/>
    <col min="5" max="5" width="12.5703125" style="1" customWidth="1"/>
    <col min="6" max="6" width="11.28515625" style="1" customWidth="1"/>
    <col min="7" max="7" width="13.42578125" style="1" customWidth="1"/>
    <col min="8" max="8" width="11.85546875" style="1" customWidth="1"/>
    <col min="9" max="9" width="11.140625" style="1" customWidth="1"/>
    <col min="10" max="16384" width="9.140625" style="1"/>
  </cols>
  <sheetData>
    <row r="1" spans="1:10" x14ac:dyDescent="0.2">
      <c r="A1" s="1" t="s">
        <v>19</v>
      </c>
    </row>
    <row r="2" spans="1:10" x14ac:dyDescent="0.2">
      <c r="A2" s="4" t="s">
        <v>34</v>
      </c>
      <c r="B2" s="5"/>
      <c r="C2" s="5"/>
      <c r="D2" s="5"/>
      <c r="E2" s="5"/>
      <c r="F2" s="5"/>
      <c r="G2" s="5"/>
      <c r="H2" s="5"/>
      <c r="I2" s="5"/>
    </row>
    <row r="3" spans="1:10" ht="39" customHeight="1" x14ac:dyDescent="0.2">
      <c r="B3" s="6" t="s">
        <v>0</v>
      </c>
      <c r="C3" s="34" t="s">
        <v>1</v>
      </c>
      <c r="D3" s="7" t="s">
        <v>2</v>
      </c>
      <c r="E3" s="7" t="s">
        <v>17</v>
      </c>
      <c r="F3" s="8" t="s">
        <v>3</v>
      </c>
      <c r="G3" s="8" t="s">
        <v>4</v>
      </c>
      <c r="H3" s="8" t="s">
        <v>5</v>
      </c>
      <c r="I3" s="8" t="s">
        <v>6</v>
      </c>
    </row>
    <row r="4" spans="1:10" ht="15" customHeight="1" x14ac:dyDescent="0.2">
      <c r="B4" s="36" t="s">
        <v>7</v>
      </c>
      <c r="C4" s="36"/>
      <c r="D4" s="36"/>
      <c r="E4" s="36"/>
      <c r="F4" s="36"/>
      <c r="G4" s="36"/>
      <c r="H4" s="36"/>
      <c r="I4" s="36"/>
    </row>
    <row r="5" spans="1:10" x14ac:dyDescent="0.2">
      <c r="A5" s="9" t="s">
        <v>8</v>
      </c>
      <c r="B5" s="10"/>
      <c r="C5" s="10"/>
      <c r="D5" s="10"/>
      <c r="E5" s="10"/>
      <c r="F5" s="10"/>
      <c r="G5" s="10"/>
      <c r="H5" s="10"/>
      <c r="I5" s="10"/>
    </row>
    <row r="6" spans="1:10" x14ac:dyDescent="0.2">
      <c r="A6" s="11" t="s">
        <v>9</v>
      </c>
      <c r="B6" s="12">
        <v>3.3617569999999999</v>
      </c>
      <c r="C6" s="12">
        <v>15.12843</v>
      </c>
      <c r="D6" s="13">
        <v>1.3403609999999999</v>
      </c>
      <c r="E6" s="13">
        <v>0</v>
      </c>
      <c r="F6" s="12">
        <v>7.0600839999999998</v>
      </c>
      <c r="G6" s="14">
        <v>0</v>
      </c>
      <c r="H6" s="15">
        <v>3.3953999999999998E-2</v>
      </c>
      <c r="I6" s="15"/>
    </row>
    <row r="7" spans="1:10" ht="27.75" customHeight="1" x14ac:dyDescent="0.2">
      <c r="A7" s="16" t="s">
        <v>10</v>
      </c>
      <c r="B7" s="17">
        <v>313.75689899999998</v>
      </c>
      <c r="C7" s="17">
        <v>51.737437</v>
      </c>
      <c r="D7" s="13">
        <v>1.5645629999999999</v>
      </c>
      <c r="E7" s="13">
        <v>0</v>
      </c>
      <c r="F7" s="17">
        <v>61.203093000000003</v>
      </c>
      <c r="G7" s="18">
        <v>0</v>
      </c>
      <c r="H7" s="19">
        <v>1.395E-3</v>
      </c>
      <c r="I7" s="19"/>
    </row>
    <row r="8" spans="1:10" x14ac:dyDescent="0.2">
      <c r="A8" s="16" t="s">
        <v>11</v>
      </c>
      <c r="B8" s="17">
        <v>70.181466999999998</v>
      </c>
      <c r="C8" s="17">
        <v>51.666449999999998</v>
      </c>
      <c r="D8" s="13">
        <v>0.65204499999999999</v>
      </c>
      <c r="E8" s="13">
        <v>0</v>
      </c>
      <c r="F8" s="17">
        <v>29.776254999999999</v>
      </c>
      <c r="G8" s="18">
        <v>0.72853999999999997</v>
      </c>
      <c r="H8" s="19">
        <v>18.835141</v>
      </c>
      <c r="I8" s="19"/>
    </row>
    <row r="9" spans="1:10" x14ac:dyDescent="0.2">
      <c r="A9" s="20" t="s">
        <v>12</v>
      </c>
      <c r="B9" s="17">
        <v>101.964479</v>
      </c>
      <c r="C9" s="17">
        <v>141.74709799999999</v>
      </c>
      <c r="D9" s="13">
        <v>12.669744</v>
      </c>
      <c r="E9" s="13">
        <v>0</v>
      </c>
      <c r="F9" s="17">
        <v>0</v>
      </c>
      <c r="G9" s="18">
        <v>0</v>
      </c>
      <c r="H9" s="19">
        <v>4.3356370000000002</v>
      </c>
      <c r="I9" s="19"/>
    </row>
    <row r="10" spans="1:10" x14ac:dyDescent="0.2">
      <c r="A10" s="16" t="s">
        <v>13</v>
      </c>
      <c r="B10" s="21">
        <v>507.57702499999999</v>
      </c>
      <c r="C10" s="21">
        <v>170.229814</v>
      </c>
      <c r="D10" s="13">
        <v>31.492979999999999</v>
      </c>
      <c r="E10" s="13">
        <v>0</v>
      </c>
      <c r="F10" s="21">
        <v>515.22484399999996</v>
      </c>
      <c r="G10" s="18">
        <v>1.4493929999999999</v>
      </c>
      <c r="H10" s="19">
        <v>33.610264999999998</v>
      </c>
      <c r="I10" s="19"/>
    </row>
    <row r="11" spans="1:10" ht="27.75" customHeight="1" x14ac:dyDescent="0.2">
      <c r="A11" s="16" t="s">
        <v>20</v>
      </c>
      <c r="B11" s="21">
        <v>351.15415400000001</v>
      </c>
      <c r="C11" s="21">
        <v>45.982722000000003</v>
      </c>
      <c r="D11" s="13">
        <v>0</v>
      </c>
      <c r="E11" s="13">
        <v>0</v>
      </c>
      <c r="F11" s="21">
        <v>0</v>
      </c>
      <c r="G11" s="18">
        <v>0</v>
      </c>
      <c r="H11" s="19">
        <v>0</v>
      </c>
      <c r="I11" s="19"/>
    </row>
    <row r="12" spans="1:10" x14ac:dyDescent="0.2">
      <c r="A12" s="20" t="s">
        <v>14</v>
      </c>
      <c r="B12" s="22">
        <v>148.22872000000018</v>
      </c>
      <c r="C12" s="21">
        <v>79.121936000000005</v>
      </c>
      <c r="D12" s="23">
        <v>5.2988979999999977</v>
      </c>
      <c r="E12" s="23">
        <v>0</v>
      </c>
      <c r="F12" s="21">
        <v>162.26968900000008</v>
      </c>
      <c r="G12" s="17">
        <v>0.14883200000000008</v>
      </c>
      <c r="H12" s="17">
        <v>2.5292260000000013</v>
      </c>
      <c r="I12" s="19"/>
    </row>
    <row r="13" spans="1:10" ht="15" thickBot="1" x14ac:dyDescent="0.25">
      <c r="A13" s="24" t="s">
        <v>15</v>
      </c>
      <c r="B13" s="25">
        <v>1496.2245010000001</v>
      </c>
      <c r="C13" s="25">
        <v>555.61388699999998</v>
      </c>
      <c r="D13" s="26">
        <v>53.018591000000001</v>
      </c>
      <c r="E13" s="26">
        <v>398.85512899999998</v>
      </c>
      <c r="F13" s="25">
        <v>775.53396500000008</v>
      </c>
      <c r="G13" s="27">
        <v>2.326765</v>
      </c>
      <c r="H13" s="28">
        <v>59.345618000000002</v>
      </c>
      <c r="I13" s="29">
        <v>3340.9184560000003</v>
      </c>
      <c r="J13" s="3"/>
    </row>
    <row r="14" spans="1:10" ht="15" thickTop="1" x14ac:dyDescent="0.2"/>
    <row r="15" spans="1:10" ht="77.25" customHeight="1" x14ac:dyDescent="0.2">
      <c r="A15" s="37" t="s">
        <v>24</v>
      </c>
      <c r="B15" s="37"/>
      <c r="C15" s="37"/>
      <c r="D15" s="37"/>
      <c r="E15" s="37"/>
      <c r="F15" s="37"/>
      <c r="G15" s="37"/>
      <c r="H15" s="37"/>
      <c r="I15" s="37"/>
    </row>
    <row r="17" spans="1:5" x14ac:dyDescent="0.2">
      <c r="A17" s="30" t="s">
        <v>16</v>
      </c>
    </row>
    <row r="19" spans="1:5" x14ac:dyDescent="0.2">
      <c r="A19" s="31"/>
    </row>
    <row r="21" spans="1:5" x14ac:dyDescent="0.2">
      <c r="A21" s="2"/>
    </row>
    <row r="27" spans="1:5" x14ac:dyDescent="0.2">
      <c r="E27" s="33"/>
    </row>
  </sheetData>
  <mergeCells count="2">
    <mergeCell ref="B4:I4"/>
    <mergeCell ref="A15:I15"/>
  </mergeCells>
  <pageMargins left="0.70866141732283472" right="0.70866141732283472" top="0.74803149606299213" bottom="0.74803149606299213" header="0.31496062992125984" footer="0.31496062992125984"/>
  <pageSetup paperSize="9" scale="88" orientation="landscape" r:id="rId1"/>
  <headerFooter>
    <oddHeader>&amp;R&amp;G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7"/>
  <sheetViews>
    <sheetView zoomScaleNormal="100" workbookViewId="0">
      <selection activeCell="A16" sqref="A16"/>
    </sheetView>
  </sheetViews>
  <sheetFormatPr defaultRowHeight="14.25" x14ac:dyDescent="0.2"/>
  <cols>
    <col min="1" max="1" width="35.42578125" style="1" customWidth="1"/>
    <col min="2" max="2" width="18.140625" style="1" customWidth="1"/>
    <col min="3" max="3" width="17.28515625" style="1" customWidth="1"/>
    <col min="4" max="4" width="17.5703125" style="1" customWidth="1"/>
    <col min="5" max="5" width="12.5703125" style="1" customWidth="1"/>
    <col min="6" max="6" width="11.28515625" style="1" customWidth="1"/>
    <col min="7" max="7" width="13.42578125" style="1" customWidth="1"/>
    <col min="8" max="8" width="11.85546875" style="1" customWidth="1"/>
    <col min="9" max="9" width="11.140625" style="1" customWidth="1"/>
    <col min="10" max="16384" width="9.140625" style="1"/>
  </cols>
  <sheetData>
    <row r="1" spans="1:10" x14ac:dyDescent="0.2">
      <c r="A1" s="1" t="s">
        <v>19</v>
      </c>
    </row>
    <row r="2" spans="1:10" x14ac:dyDescent="0.2">
      <c r="A2" s="4" t="s">
        <v>35</v>
      </c>
      <c r="B2" s="5"/>
      <c r="C2" s="5"/>
      <c r="D2" s="5"/>
      <c r="E2" s="5"/>
      <c r="F2" s="5"/>
      <c r="G2" s="5"/>
      <c r="H2" s="5"/>
      <c r="I2" s="5"/>
    </row>
    <row r="3" spans="1:10" ht="39" customHeight="1" x14ac:dyDescent="0.2">
      <c r="B3" s="6" t="s">
        <v>0</v>
      </c>
      <c r="C3" s="34" t="s">
        <v>1</v>
      </c>
      <c r="D3" s="7" t="s">
        <v>2</v>
      </c>
      <c r="E3" s="7" t="s">
        <v>17</v>
      </c>
      <c r="F3" s="8" t="s">
        <v>3</v>
      </c>
      <c r="G3" s="8" t="s">
        <v>4</v>
      </c>
      <c r="H3" s="8" t="s">
        <v>5</v>
      </c>
      <c r="I3" s="8" t="s">
        <v>6</v>
      </c>
    </row>
    <row r="4" spans="1:10" ht="15" customHeight="1" x14ac:dyDescent="0.2">
      <c r="B4" s="36" t="s">
        <v>7</v>
      </c>
      <c r="C4" s="36"/>
      <c r="D4" s="36"/>
      <c r="E4" s="36"/>
      <c r="F4" s="36"/>
      <c r="G4" s="36"/>
      <c r="H4" s="36"/>
      <c r="I4" s="36"/>
    </row>
    <row r="5" spans="1:10" x14ac:dyDescent="0.2">
      <c r="A5" s="9" t="s">
        <v>8</v>
      </c>
      <c r="B5" s="10"/>
      <c r="C5" s="10"/>
      <c r="D5" s="10"/>
      <c r="E5" s="10"/>
      <c r="F5" s="10"/>
      <c r="G5" s="10"/>
      <c r="H5" s="10"/>
      <c r="I5" s="10"/>
    </row>
    <row r="6" spans="1:10" x14ac:dyDescent="0.2">
      <c r="A6" s="11" t="s">
        <v>9</v>
      </c>
      <c r="B6" s="12">
        <v>3.6257670000000002</v>
      </c>
      <c r="C6" s="12">
        <v>16.990679</v>
      </c>
      <c r="D6" s="13">
        <v>2.218296</v>
      </c>
      <c r="E6" s="13">
        <v>0</v>
      </c>
      <c r="F6" s="12">
        <v>6.8714139999999997</v>
      </c>
      <c r="G6" s="14">
        <v>0</v>
      </c>
      <c r="H6" s="15">
        <v>0.11037</v>
      </c>
      <c r="I6" s="15"/>
    </row>
    <row r="7" spans="1:10" ht="28.5" customHeight="1" x14ac:dyDescent="0.2">
      <c r="A7" s="16" t="s">
        <v>10</v>
      </c>
      <c r="B7" s="17">
        <v>297.22987599999999</v>
      </c>
      <c r="C7" s="17">
        <v>58.795144999999998</v>
      </c>
      <c r="D7" s="13">
        <v>2.0910000000000002</v>
      </c>
      <c r="E7" s="13">
        <v>0</v>
      </c>
      <c r="F7" s="17">
        <v>62.251536000000002</v>
      </c>
      <c r="G7" s="18">
        <v>0</v>
      </c>
      <c r="H7" s="19">
        <v>7.6480999999999993E-2</v>
      </c>
      <c r="I7" s="19"/>
    </row>
    <row r="8" spans="1:10" x14ac:dyDescent="0.2">
      <c r="A8" s="16" t="s">
        <v>11</v>
      </c>
      <c r="B8" s="17">
        <v>106.40814399999999</v>
      </c>
      <c r="C8" s="17">
        <v>47.345466999999999</v>
      </c>
      <c r="D8" s="13">
        <v>1.385626</v>
      </c>
      <c r="E8" s="13">
        <v>0</v>
      </c>
      <c r="F8" s="17">
        <v>44.488433000000001</v>
      </c>
      <c r="G8" s="18">
        <v>0.656721</v>
      </c>
      <c r="H8" s="19">
        <v>21.997018000000001</v>
      </c>
      <c r="I8" s="19"/>
    </row>
    <row r="9" spans="1:10" x14ac:dyDescent="0.2">
      <c r="A9" s="20" t="s">
        <v>12</v>
      </c>
      <c r="B9" s="17">
        <v>111.344629</v>
      </c>
      <c r="C9" s="17">
        <v>137.26375899999999</v>
      </c>
      <c r="D9" s="13">
        <v>13.664832000000001</v>
      </c>
      <c r="E9" s="13">
        <v>0</v>
      </c>
      <c r="F9" s="17">
        <v>0</v>
      </c>
      <c r="G9" s="18">
        <v>0</v>
      </c>
      <c r="H9" s="19">
        <v>3.5905900000000002</v>
      </c>
      <c r="I9" s="19"/>
    </row>
    <row r="10" spans="1:10" x14ac:dyDescent="0.2">
      <c r="A10" s="16" t="s">
        <v>13</v>
      </c>
      <c r="B10" s="21">
        <v>515.86286700000005</v>
      </c>
      <c r="C10" s="21">
        <v>151.478602</v>
      </c>
      <c r="D10" s="13">
        <v>28.039290000000001</v>
      </c>
      <c r="E10" s="13">
        <v>0</v>
      </c>
      <c r="F10" s="21">
        <v>538.16010900000003</v>
      </c>
      <c r="G10" s="18">
        <v>1.2381489999999999</v>
      </c>
      <c r="H10" s="19">
        <v>28.357593999999999</v>
      </c>
      <c r="I10" s="19"/>
    </row>
    <row r="11" spans="1:10" ht="26.25" customHeight="1" x14ac:dyDescent="0.2">
      <c r="A11" s="16" t="s">
        <v>20</v>
      </c>
      <c r="B11" s="21">
        <v>229.49615499999999</v>
      </c>
      <c r="C11" s="21">
        <v>25.568569</v>
      </c>
      <c r="D11" s="13">
        <v>0</v>
      </c>
      <c r="E11" s="13">
        <v>0</v>
      </c>
      <c r="F11" s="21">
        <v>0</v>
      </c>
      <c r="G11" s="18">
        <v>0</v>
      </c>
      <c r="H11" s="19">
        <v>0</v>
      </c>
      <c r="I11" s="19"/>
    </row>
    <row r="12" spans="1:10" x14ac:dyDescent="0.2">
      <c r="A12" s="20" t="s">
        <v>14</v>
      </c>
      <c r="B12" s="22">
        <v>87.065057000000081</v>
      </c>
      <c r="C12" s="21">
        <v>40.987080000000049</v>
      </c>
      <c r="D12" s="23">
        <v>3.3898739999999954</v>
      </c>
      <c r="E12" s="23">
        <v>0</v>
      </c>
      <c r="F12" s="21">
        <v>106.12469600000009</v>
      </c>
      <c r="G12" s="17">
        <v>0.13364699999999985</v>
      </c>
      <c r="H12" s="17">
        <v>3.038534999999996</v>
      </c>
      <c r="I12" s="19"/>
    </row>
    <row r="13" spans="1:10" ht="15" thickBot="1" x14ac:dyDescent="0.25">
      <c r="A13" s="24" t="s">
        <v>15</v>
      </c>
      <c r="B13" s="25">
        <v>1351.0324950000002</v>
      </c>
      <c r="C13" s="25">
        <v>478.42930100000007</v>
      </c>
      <c r="D13" s="26">
        <v>50.788917999999995</v>
      </c>
      <c r="E13" s="26">
        <v>405.33757100000003</v>
      </c>
      <c r="F13" s="25">
        <v>757.89618800000017</v>
      </c>
      <c r="G13" s="27">
        <v>2.0285169999999999</v>
      </c>
      <c r="H13" s="28">
        <v>57.170587999999995</v>
      </c>
      <c r="I13" s="28">
        <v>3102.6835780000006</v>
      </c>
      <c r="J13" s="3"/>
    </row>
    <row r="14" spans="1:10" ht="15" thickTop="1" x14ac:dyDescent="0.2"/>
    <row r="15" spans="1:10" ht="77.25" customHeight="1" x14ac:dyDescent="0.2">
      <c r="A15" s="37" t="s">
        <v>24</v>
      </c>
      <c r="B15" s="37"/>
      <c r="C15" s="37"/>
      <c r="D15" s="37"/>
      <c r="E15" s="37"/>
      <c r="F15" s="37"/>
      <c r="G15" s="37"/>
      <c r="H15" s="37"/>
      <c r="I15" s="37"/>
    </row>
    <row r="17" spans="1:5" x14ac:dyDescent="0.2">
      <c r="A17" s="30" t="s">
        <v>16</v>
      </c>
    </row>
    <row r="19" spans="1:5" x14ac:dyDescent="0.2">
      <c r="A19" s="31"/>
    </row>
    <row r="21" spans="1:5" x14ac:dyDescent="0.2">
      <c r="A21" s="2"/>
    </row>
    <row r="27" spans="1:5" x14ac:dyDescent="0.2">
      <c r="E27" s="33"/>
    </row>
  </sheetData>
  <mergeCells count="2">
    <mergeCell ref="B4:I4"/>
    <mergeCell ref="A15:I15"/>
  </mergeCells>
  <pageMargins left="0.70866141732283472" right="0.70866141732283472" top="0.74803149606299213" bottom="0.74803149606299213" header="0.31496062992125984" footer="0.31496062992125984"/>
  <pageSetup paperSize="9" scale="88" orientation="landscape" r:id="rId1"/>
  <headerFooter>
    <oddHeader>&amp;R&amp;G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7"/>
  <sheetViews>
    <sheetView zoomScaleNormal="100" workbookViewId="0">
      <selection activeCell="A16" sqref="A16"/>
    </sheetView>
  </sheetViews>
  <sheetFormatPr defaultRowHeight="14.25" x14ac:dyDescent="0.2"/>
  <cols>
    <col min="1" max="1" width="35.42578125" style="1" customWidth="1"/>
    <col min="2" max="2" width="18.140625" style="1" customWidth="1"/>
    <col min="3" max="3" width="17.28515625" style="1" customWidth="1"/>
    <col min="4" max="4" width="17.5703125" style="1" customWidth="1"/>
    <col min="5" max="5" width="12.5703125" style="1" customWidth="1"/>
    <col min="6" max="6" width="11.28515625" style="1" customWidth="1"/>
    <col min="7" max="7" width="13.42578125" style="1" customWidth="1"/>
    <col min="8" max="8" width="11.85546875" style="1" customWidth="1"/>
    <col min="9" max="9" width="11.140625" style="1" customWidth="1"/>
    <col min="10" max="16384" width="9.140625" style="1"/>
  </cols>
  <sheetData>
    <row r="1" spans="1:9" x14ac:dyDescent="0.2">
      <c r="A1" s="1" t="s">
        <v>19</v>
      </c>
    </row>
    <row r="2" spans="1:9" x14ac:dyDescent="0.2">
      <c r="A2" s="4" t="s">
        <v>36</v>
      </c>
      <c r="B2" s="5"/>
      <c r="C2" s="5"/>
      <c r="D2" s="5"/>
      <c r="E2" s="5"/>
      <c r="F2" s="5"/>
      <c r="G2" s="5"/>
      <c r="H2" s="5"/>
      <c r="I2" s="5"/>
    </row>
    <row r="3" spans="1:9" ht="39" customHeight="1" x14ac:dyDescent="0.2">
      <c r="B3" s="6" t="s">
        <v>0</v>
      </c>
      <c r="C3" s="34" t="s">
        <v>1</v>
      </c>
      <c r="D3" s="7" t="s">
        <v>2</v>
      </c>
      <c r="E3" s="7" t="s">
        <v>17</v>
      </c>
      <c r="F3" s="8" t="s">
        <v>3</v>
      </c>
      <c r="G3" s="8" t="s">
        <v>4</v>
      </c>
      <c r="H3" s="8" t="s">
        <v>5</v>
      </c>
      <c r="I3" s="8" t="s">
        <v>6</v>
      </c>
    </row>
    <row r="4" spans="1:9" ht="15" customHeight="1" x14ac:dyDescent="0.2">
      <c r="B4" s="36" t="s">
        <v>7</v>
      </c>
      <c r="C4" s="36"/>
      <c r="D4" s="36"/>
      <c r="E4" s="36"/>
      <c r="F4" s="36"/>
      <c r="G4" s="36"/>
      <c r="H4" s="36"/>
      <c r="I4" s="36"/>
    </row>
    <row r="5" spans="1:9" x14ac:dyDescent="0.2">
      <c r="A5" s="9" t="s">
        <v>8</v>
      </c>
      <c r="B5" s="10"/>
      <c r="C5" s="10"/>
      <c r="D5" s="10"/>
      <c r="E5" s="10"/>
      <c r="F5" s="10"/>
      <c r="G5" s="10"/>
      <c r="H5" s="10"/>
      <c r="I5" s="10"/>
    </row>
    <row r="6" spans="1:9" x14ac:dyDescent="0.2">
      <c r="A6" s="11" t="s">
        <v>9</v>
      </c>
      <c r="B6" s="12">
        <v>5.5273839999999996</v>
      </c>
      <c r="C6" s="12">
        <v>17.206712</v>
      </c>
      <c r="D6" s="13">
        <v>2.2821829999999999</v>
      </c>
      <c r="E6" s="13">
        <v>0</v>
      </c>
      <c r="F6" s="12">
        <v>6.3321209999999999</v>
      </c>
      <c r="G6" s="14">
        <v>0</v>
      </c>
      <c r="H6" s="15">
        <v>0.119864</v>
      </c>
      <c r="I6" s="15"/>
    </row>
    <row r="7" spans="1:9" ht="27" customHeight="1" x14ac:dyDescent="0.2">
      <c r="A7" s="16" t="s">
        <v>10</v>
      </c>
      <c r="B7" s="17">
        <v>97.751445000000004</v>
      </c>
      <c r="C7" s="17">
        <v>58.783132000000002</v>
      </c>
      <c r="D7" s="13">
        <v>1.894393</v>
      </c>
      <c r="E7" s="13">
        <v>0</v>
      </c>
      <c r="F7" s="17">
        <v>51.663235999999998</v>
      </c>
      <c r="G7" s="18">
        <v>0</v>
      </c>
      <c r="H7" s="19">
        <v>9.1165999999999997E-2</v>
      </c>
      <c r="I7" s="19"/>
    </row>
    <row r="8" spans="1:9" x14ac:dyDescent="0.2">
      <c r="A8" s="16" t="s">
        <v>11</v>
      </c>
      <c r="B8" s="17">
        <v>100.54917399999999</v>
      </c>
      <c r="C8" s="17">
        <v>50.959601999999997</v>
      </c>
      <c r="D8" s="13">
        <v>1.262785</v>
      </c>
      <c r="E8" s="13">
        <v>0</v>
      </c>
      <c r="F8" s="17">
        <v>36.946866</v>
      </c>
      <c r="G8" s="18">
        <v>0</v>
      </c>
      <c r="H8" s="19">
        <v>18.948712</v>
      </c>
      <c r="I8" s="19"/>
    </row>
    <row r="9" spans="1:9" x14ac:dyDescent="0.2">
      <c r="A9" s="20" t="s">
        <v>12</v>
      </c>
      <c r="B9" s="17">
        <v>80.871639999999999</v>
      </c>
      <c r="C9" s="17">
        <v>83.474823000000001</v>
      </c>
      <c r="D9" s="13">
        <v>12.302614999999999</v>
      </c>
      <c r="E9" s="13">
        <v>0</v>
      </c>
      <c r="F9" s="17">
        <v>0</v>
      </c>
      <c r="G9" s="18">
        <v>2.093591</v>
      </c>
      <c r="H9" s="19">
        <v>2.8581759999999998</v>
      </c>
      <c r="I9" s="19"/>
    </row>
    <row r="10" spans="1:9" x14ac:dyDescent="0.2">
      <c r="A10" s="16" t="s">
        <v>13</v>
      </c>
      <c r="B10" s="21">
        <v>665.38590599999998</v>
      </c>
      <c r="C10" s="21">
        <v>165.32778099999999</v>
      </c>
      <c r="D10" s="13">
        <v>23.785222000000001</v>
      </c>
      <c r="E10" s="13">
        <v>0</v>
      </c>
      <c r="F10" s="21">
        <v>451.36174</v>
      </c>
      <c r="G10" s="18">
        <v>0</v>
      </c>
      <c r="H10" s="19">
        <v>34.331065000000002</v>
      </c>
      <c r="I10" s="19"/>
    </row>
    <row r="11" spans="1:9" ht="26.25" customHeight="1" x14ac:dyDescent="0.2">
      <c r="A11" s="16" t="s">
        <v>20</v>
      </c>
      <c r="B11" s="21">
        <v>166.334611</v>
      </c>
      <c r="C11" s="21">
        <v>21.520955000000001</v>
      </c>
      <c r="D11" s="13">
        <v>0</v>
      </c>
      <c r="E11" s="13">
        <v>0</v>
      </c>
      <c r="F11" s="21">
        <v>0</v>
      </c>
      <c r="G11" s="18">
        <v>0</v>
      </c>
      <c r="H11" s="19">
        <v>0</v>
      </c>
      <c r="I11" s="19"/>
    </row>
    <row r="12" spans="1:9" x14ac:dyDescent="0.2">
      <c r="A12" s="20" t="s">
        <v>14</v>
      </c>
      <c r="B12" s="22">
        <v>95.544037999999887</v>
      </c>
      <c r="C12" s="21">
        <v>38.723203999999996</v>
      </c>
      <c r="D12" s="23">
        <v>3.8007390000000001</v>
      </c>
      <c r="E12" s="23">
        <v>0</v>
      </c>
      <c r="F12" s="21">
        <v>60.285210000000099</v>
      </c>
      <c r="G12" s="17">
        <v>1.8110620000000002</v>
      </c>
      <c r="H12" s="17">
        <v>3.1515199999999979</v>
      </c>
      <c r="I12" s="19"/>
    </row>
    <row r="13" spans="1:9" ht="15" thickBot="1" x14ac:dyDescent="0.25">
      <c r="A13" s="24" t="s">
        <v>15</v>
      </c>
      <c r="B13" s="25">
        <v>1211.9641979999997</v>
      </c>
      <c r="C13" s="25">
        <v>435.99620899999996</v>
      </c>
      <c r="D13" s="26">
        <v>45.327936999999999</v>
      </c>
      <c r="E13" s="26">
        <v>377.70343300000002</v>
      </c>
      <c r="F13" s="25">
        <v>609.32157299999994</v>
      </c>
      <c r="G13" s="27">
        <v>3.9046530000000002</v>
      </c>
      <c r="H13" s="28">
        <v>59.500503000000002</v>
      </c>
      <c r="I13" s="28">
        <v>2743.7185059999997</v>
      </c>
    </row>
    <row r="14" spans="1:9" ht="15" thickTop="1" x14ac:dyDescent="0.2"/>
    <row r="15" spans="1:9" ht="77.25" customHeight="1" x14ac:dyDescent="0.2">
      <c r="A15" s="37" t="s">
        <v>24</v>
      </c>
      <c r="B15" s="37"/>
      <c r="C15" s="37"/>
      <c r="D15" s="37"/>
      <c r="E15" s="37"/>
      <c r="F15" s="37"/>
      <c r="G15" s="37"/>
      <c r="H15" s="37"/>
      <c r="I15" s="37"/>
    </row>
    <row r="17" spans="1:5" x14ac:dyDescent="0.2">
      <c r="A17" s="30" t="s">
        <v>16</v>
      </c>
    </row>
    <row r="19" spans="1:5" x14ac:dyDescent="0.2">
      <c r="A19" s="31"/>
    </row>
    <row r="21" spans="1:5" x14ac:dyDescent="0.2">
      <c r="A21" s="2"/>
    </row>
    <row r="27" spans="1:5" x14ac:dyDescent="0.2">
      <c r="E27" s="33"/>
    </row>
  </sheetData>
  <mergeCells count="2">
    <mergeCell ref="B4:I4"/>
    <mergeCell ref="A15:I15"/>
  </mergeCells>
  <pageMargins left="0.70866141732283472" right="0.70866141732283472" top="0.74803149606299213" bottom="0.74803149606299213" header="0.31496062992125984" footer="0.31496062992125984"/>
  <pageSetup paperSize="9" scale="88" orientation="landscape" r:id="rId1"/>
  <headerFooter>
    <oddHeader>&amp;R&amp;G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
  <dimension ref="A1:I27"/>
  <sheetViews>
    <sheetView zoomScaleNormal="100" workbookViewId="0">
      <selection activeCell="A16" sqref="A16"/>
    </sheetView>
  </sheetViews>
  <sheetFormatPr defaultRowHeight="14.25" x14ac:dyDescent="0.2"/>
  <cols>
    <col min="1" max="1" width="35.42578125" style="1" customWidth="1"/>
    <col min="2" max="2" width="18.140625" style="1" customWidth="1"/>
    <col min="3" max="3" width="17.28515625" style="1" customWidth="1"/>
    <col min="4" max="4" width="17.5703125" style="1" customWidth="1"/>
    <col min="5" max="5" width="12.5703125" style="1" customWidth="1"/>
    <col min="6" max="6" width="11.28515625" style="1" customWidth="1"/>
    <col min="7" max="7" width="13.42578125" style="1" customWidth="1"/>
    <col min="8" max="8" width="11.85546875" style="1" customWidth="1"/>
    <col min="9" max="9" width="11.140625" style="1" customWidth="1"/>
    <col min="10" max="16384" width="9.140625" style="1"/>
  </cols>
  <sheetData>
    <row r="1" spans="1:9" x14ac:dyDescent="0.2">
      <c r="A1" s="1" t="s">
        <v>19</v>
      </c>
    </row>
    <row r="2" spans="1:9" x14ac:dyDescent="0.2">
      <c r="A2" s="4" t="s">
        <v>37</v>
      </c>
      <c r="B2" s="5"/>
      <c r="C2" s="5"/>
      <c r="D2" s="5"/>
      <c r="E2" s="5"/>
      <c r="F2" s="5"/>
      <c r="G2" s="5"/>
      <c r="H2" s="5"/>
      <c r="I2" s="5"/>
    </row>
    <row r="3" spans="1:9" ht="39" customHeight="1" x14ac:dyDescent="0.2">
      <c r="B3" s="6" t="s">
        <v>0</v>
      </c>
      <c r="C3" s="34" t="s">
        <v>1</v>
      </c>
      <c r="D3" s="7" t="s">
        <v>2</v>
      </c>
      <c r="E3" s="7" t="s">
        <v>17</v>
      </c>
      <c r="F3" s="8" t="s">
        <v>3</v>
      </c>
      <c r="G3" s="8" t="s">
        <v>4</v>
      </c>
      <c r="H3" s="8" t="s">
        <v>5</v>
      </c>
      <c r="I3" s="8" t="s">
        <v>6</v>
      </c>
    </row>
    <row r="4" spans="1:9" ht="15" customHeight="1" x14ac:dyDescent="0.2">
      <c r="B4" s="36" t="s">
        <v>7</v>
      </c>
      <c r="C4" s="36"/>
      <c r="D4" s="36"/>
      <c r="E4" s="36"/>
      <c r="F4" s="36"/>
      <c r="G4" s="36"/>
      <c r="H4" s="36"/>
      <c r="I4" s="36"/>
    </row>
    <row r="5" spans="1:9" x14ac:dyDescent="0.2">
      <c r="A5" s="9" t="s">
        <v>8</v>
      </c>
      <c r="B5" s="10"/>
      <c r="C5" s="10"/>
      <c r="D5" s="10"/>
      <c r="E5" s="10"/>
      <c r="F5" s="10"/>
      <c r="G5" s="10"/>
      <c r="H5" s="10"/>
      <c r="I5" s="10"/>
    </row>
    <row r="6" spans="1:9" x14ac:dyDescent="0.2">
      <c r="A6" s="11" t="s">
        <v>9</v>
      </c>
      <c r="B6" s="12">
        <v>7.6474169999999999</v>
      </c>
      <c r="C6" s="12">
        <v>21.290451000000001</v>
      </c>
      <c r="D6" s="13">
        <v>2.403959</v>
      </c>
      <c r="E6" s="13">
        <v>0</v>
      </c>
      <c r="F6" s="12">
        <v>6.451047</v>
      </c>
      <c r="G6" s="14">
        <v>0</v>
      </c>
      <c r="H6" s="15">
        <v>0.52509499999999998</v>
      </c>
      <c r="I6" s="15"/>
    </row>
    <row r="7" spans="1:9" ht="26.25" customHeight="1" x14ac:dyDescent="0.2">
      <c r="A7" s="16" t="s">
        <v>10</v>
      </c>
      <c r="B7" s="17">
        <v>131.41499099999999</v>
      </c>
      <c r="C7" s="17">
        <v>49.083153000000003</v>
      </c>
      <c r="D7" s="13">
        <v>1.3369690000000001</v>
      </c>
      <c r="E7" s="13">
        <v>0</v>
      </c>
      <c r="F7" s="17">
        <v>43.085023999999997</v>
      </c>
      <c r="G7" s="18">
        <v>0</v>
      </c>
      <c r="H7" s="19">
        <v>7.5229000000000004E-2</v>
      </c>
      <c r="I7" s="19"/>
    </row>
    <row r="8" spans="1:9" x14ac:dyDescent="0.2">
      <c r="A8" s="16" t="s">
        <v>11</v>
      </c>
      <c r="B8" s="17">
        <v>78.020938999999998</v>
      </c>
      <c r="C8" s="17">
        <v>48.582061000000003</v>
      </c>
      <c r="D8" s="13">
        <v>3.4133580000000001</v>
      </c>
      <c r="E8" s="13">
        <v>0</v>
      </c>
      <c r="F8" s="17">
        <v>32.515509999999999</v>
      </c>
      <c r="G8" s="18">
        <v>0</v>
      </c>
      <c r="H8" s="19">
        <v>14.864727</v>
      </c>
      <c r="I8" s="19"/>
    </row>
    <row r="9" spans="1:9" x14ac:dyDescent="0.2">
      <c r="A9" s="20" t="s">
        <v>12</v>
      </c>
      <c r="B9" s="17">
        <v>55.62932</v>
      </c>
      <c r="C9" s="17">
        <v>63.592835000000001</v>
      </c>
      <c r="D9" s="13">
        <v>6.3635989999999998</v>
      </c>
      <c r="E9" s="13">
        <v>0</v>
      </c>
      <c r="F9" s="17">
        <v>0</v>
      </c>
      <c r="G9" s="18">
        <v>42.926603</v>
      </c>
      <c r="H9" s="19">
        <v>1.535034</v>
      </c>
      <c r="I9" s="19"/>
    </row>
    <row r="10" spans="1:9" x14ac:dyDescent="0.2">
      <c r="A10" s="16" t="s">
        <v>13</v>
      </c>
      <c r="B10" s="21">
        <v>646.38040899999999</v>
      </c>
      <c r="C10" s="21">
        <v>147.65721400000001</v>
      </c>
      <c r="D10" s="13">
        <v>22.874372999999999</v>
      </c>
      <c r="E10" s="13">
        <v>0</v>
      </c>
      <c r="F10" s="21">
        <v>388.35607399999998</v>
      </c>
      <c r="G10" s="18">
        <v>0</v>
      </c>
      <c r="H10" s="19">
        <v>36.461621999999998</v>
      </c>
      <c r="I10" s="19"/>
    </row>
    <row r="11" spans="1:9" ht="27" customHeight="1" x14ac:dyDescent="0.2">
      <c r="A11" s="16" t="s">
        <v>20</v>
      </c>
      <c r="B11" s="21">
        <v>71.349529000000004</v>
      </c>
      <c r="C11" s="21">
        <v>8.2290620000000008</v>
      </c>
      <c r="D11" s="13">
        <v>0</v>
      </c>
      <c r="E11" s="13">
        <v>0</v>
      </c>
      <c r="F11" s="21">
        <v>0</v>
      </c>
      <c r="G11" s="18">
        <v>0</v>
      </c>
      <c r="H11" s="19">
        <v>0</v>
      </c>
      <c r="I11" s="19"/>
    </row>
    <row r="12" spans="1:9" x14ac:dyDescent="0.2">
      <c r="A12" s="20" t="s">
        <v>14</v>
      </c>
      <c r="B12" s="22">
        <v>128.77877700000005</v>
      </c>
      <c r="C12" s="21">
        <v>57.519338999999974</v>
      </c>
      <c r="D12" s="23">
        <v>7.5242799999999974</v>
      </c>
      <c r="E12" s="23">
        <v>0</v>
      </c>
      <c r="F12" s="21">
        <v>207.13624300000009</v>
      </c>
      <c r="G12" s="17">
        <v>2.1127859999999998</v>
      </c>
      <c r="H12" s="17">
        <v>5.4821719999999985</v>
      </c>
      <c r="I12" s="19"/>
    </row>
    <row r="13" spans="1:9" ht="15" thickBot="1" x14ac:dyDescent="0.25">
      <c r="A13" s="24" t="s">
        <v>15</v>
      </c>
      <c r="B13" s="25">
        <v>1119.2213819999999</v>
      </c>
      <c r="C13" s="25">
        <v>395.954115</v>
      </c>
      <c r="D13" s="26">
        <v>43.916537999999996</v>
      </c>
      <c r="E13" s="26">
        <v>308.123402</v>
      </c>
      <c r="F13" s="25">
        <v>677.54389800000013</v>
      </c>
      <c r="G13" s="27">
        <v>45.039389</v>
      </c>
      <c r="H13" s="28">
        <v>58.943879000000003</v>
      </c>
      <c r="I13" s="28">
        <v>2648.7426029999997</v>
      </c>
    </row>
    <row r="14" spans="1:9" ht="15" thickTop="1" x14ac:dyDescent="0.2"/>
    <row r="15" spans="1:9" ht="77.25" customHeight="1" x14ac:dyDescent="0.2">
      <c r="A15" s="37" t="s">
        <v>24</v>
      </c>
      <c r="B15" s="37"/>
      <c r="C15" s="37"/>
      <c r="D15" s="37"/>
      <c r="E15" s="37"/>
      <c r="F15" s="37"/>
      <c r="G15" s="37"/>
      <c r="H15" s="37"/>
      <c r="I15" s="37"/>
    </row>
    <row r="17" spans="1:5" x14ac:dyDescent="0.2">
      <c r="A17" s="30" t="s">
        <v>16</v>
      </c>
    </row>
    <row r="19" spans="1:5" x14ac:dyDescent="0.2">
      <c r="A19" s="31"/>
    </row>
    <row r="21" spans="1:5" x14ac:dyDescent="0.2">
      <c r="A21" s="2"/>
    </row>
    <row r="27" spans="1:5" x14ac:dyDescent="0.2">
      <c r="E27" s="33"/>
    </row>
  </sheetData>
  <mergeCells count="2">
    <mergeCell ref="B4:I4"/>
    <mergeCell ref="A15:I15"/>
  </mergeCells>
  <pageMargins left="0.70866141732283472" right="0.70866141732283472" top="0.74803149606299213" bottom="0.74803149606299213" header="0.31496062992125984" footer="0.31496062992125984"/>
  <pageSetup paperSize="9" scale="88" orientation="landscape" r:id="rId1"/>
  <headerFooter>
    <oddHeader>&amp;R&amp;G</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
  <dimension ref="A1:I27"/>
  <sheetViews>
    <sheetView zoomScaleNormal="100" workbookViewId="0">
      <selection activeCell="A16" sqref="A16"/>
    </sheetView>
  </sheetViews>
  <sheetFormatPr defaultRowHeight="14.25" x14ac:dyDescent="0.2"/>
  <cols>
    <col min="1" max="1" width="35.42578125" style="1" customWidth="1"/>
    <col min="2" max="2" width="18.140625" style="1" customWidth="1"/>
    <col min="3" max="3" width="17.28515625" style="1" customWidth="1"/>
    <col min="4" max="4" width="17.5703125" style="1" customWidth="1"/>
    <col min="5" max="5" width="12.5703125" style="1" customWidth="1"/>
    <col min="6" max="6" width="11.28515625" style="1" customWidth="1"/>
    <col min="7" max="7" width="13.42578125" style="1" customWidth="1"/>
    <col min="8" max="8" width="11.85546875" style="1" customWidth="1"/>
    <col min="9" max="9" width="11.140625" style="1" customWidth="1"/>
    <col min="10" max="16384" width="9.140625" style="1"/>
  </cols>
  <sheetData>
    <row r="1" spans="1:9" x14ac:dyDescent="0.2">
      <c r="A1" s="1" t="s">
        <v>19</v>
      </c>
    </row>
    <row r="2" spans="1:9" x14ac:dyDescent="0.2">
      <c r="A2" s="4" t="s">
        <v>38</v>
      </c>
      <c r="B2" s="5"/>
      <c r="C2" s="5"/>
      <c r="D2" s="5"/>
      <c r="E2" s="5"/>
      <c r="F2" s="5"/>
      <c r="G2" s="5"/>
      <c r="H2" s="5"/>
      <c r="I2" s="5"/>
    </row>
    <row r="3" spans="1:9" ht="39" customHeight="1" x14ac:dyDescent="0.2">
      <c r="B3" s="6" t="s">
        <v>0</v>
      </c>
      <c r="C3" s="34" t="s">
        <v>1</v>
      </c>
      <c r="D3" s="7" t="s">
        <v>2</v>
      </c>
      <c r="E3" s="7" t="s">
        <v>17</v>
      </c>
      <c r="F3" s="8" t="s">
        <v>3</v>
      </c>
      <c r="G3" s="8" t="s">
        <v>4</v>
      </c>
      <c r="H3" s="8" t="s">
        <v>5</v>
      </c>
      <c r="I3" s="8" t="s">
        <v>6</v>
      </c>
    </row>
    <row r="4" spans="1:9" ht="15" customHeight="1" x14ac:dyDescent="0.2">
      <c r="B4" s="36" t="s">
        <v>7</v>
      </c>
      <c r="C4" s="36"/>
      <c r="D4" s="36"/>
      <c r="E4" s="36"/>
      <c r="F4" s="36"/>
      <c r="G4" s="36"/>
      <c r="H4" s="36"/>
      <c r="I4" s="36"/>
    </row>
    <row r="5" spans="1:9" x14ac:dyDescent="0.2">
      <c r="A5" s="9" t="s">
        <v>8</v>
      </c>
      <c r="B5" s="10"/>
      <c r="C5" s="10"/>
      <c r="D5" s="10"/>
      <c r="E5" s="10"/>
      <c r="F5" s="10"/>
      <c r="G5" s="10"/>
      <c r="H5" s="10"/>
      <c r="I5" s="10"/>
    </row>
    <row r="6" spans="1:9" x14ac:dyDescent="0.2">
      <c r="A6" s="11" t="s">
        <v>9</v>
      </c>
      <c r="B6" s="12">
        <v>8.5960990000000006</v>
      </c>
      <c r="C6" s="12">
        <v>25.735158999999999</v>
      </c>
      <c r="D6" s="13">
        <v>0</v>
      </c>
      <c r="E6" s="13">
        <v>0</v>
      </c>
      <c r="F6" s="12">
        <v>6.769425</v>
      </c>
      <c r="G6" s="14">
        <v>0</v>
      </c>
      <c r="H6" s="15">
        <v>0.57079999999999997</v>
      </c>
      <c r="I6" s="15"/>
    </row>
    <row r="7" spans="1:9" ht="26.25" customHeight="1" x14ac:dyDescent="0.2">
      <c r="A7" s="16" t="s">
        <v>10</v>
      </c>
      <c r="B7" s="17">
        <v>133.88343</v>
      </c>
      <c r="C7" s="17">
        <v>63.906436999999997</v>
      </c>
      <c r="D7" s="13">
        <v>0</v>
      </c>
      <c r="E7" s="13">
        <v>0</v>
      </c>
      <c r="F7" s="17">
        <v>53.612290000000002</v>
      </c>
      <c r="G7" s="18">
        <v>0</v>
      </c>
      <c r="H7" s="19">
        <v>5.8900000000000001E-2</v>
      </c>
      <c r="I7" s="19"/>
    </row>
    <row r="8" spans="1:9" x14ac:dyDescent="0.2">
      <c r="A8" s="16" t="s">
        <v>11</v>
      </c>
      <c r="B8" s="17">
        <v>166.158357</v>
      </c>
      <c r="C8" s="17">
        <v>63.155841000000002</v>
      </c>
      <c r="D8" s="13">
        <v>0</v>
      </c>
      <c r="E8" s="13">
        <v>0</v>
      </c>
      <c r="F8" s="17">
        <v>87.18459</v>
      </c>
      <c r="G8" s="18">
        <v>0</v>
      </c>
      <c r="H8" s="19">
        <v>21.233699999999999</v>
      </c>
      <c r="I8" s="19"/>
    </row>
    <row r="9" spans="1:9" x14ac:dyDescent="0.2">
      <c r="A9" s="20" t="s">
        <v>12</v>
      </c>
      <c r="B9" s="17">
        <v>63.241610000000001</v>
      </c>
      <c r="C9" s="17">
        <v>83.338933999999995</v>
      </c>
      <c r="D9" s="13">
        <v>0</v>
      </c>
      <c r="E9" s="13">
        <v>0</v>
      </c>
      <c r="F9" s="17">
        <v>5.0987999999999999E-2</v>
      </c>
      <c r="G9" s="18">
        <v>53.469402000000002</v>
      </c>
      <c r="H9" s="19">
        <v>1.7885</v>
      </c>
      <c r="I9" s="19"/>
    </row>
    <row r="10" spans="1:9" x14ac:dyDescent="0.2">
      <c r="A10" s="16" t="s">
        <v>13</v>
      </c>
      <c r="B10" s="21">
        <v>542.86081799999999</v>
      </c>
      <c r="C10" s="21">
        <v>143.527343</v>
      </c>
      <c r="D10" s="13">
        <v>0</v>
      </c>
      <c r="E10" s="13">
        <v>0</v>
      </c>
      <c r="F10" s="21">
        <v>218.55617699999999</v>
      </c>
      <c r="G10" s="18">
        <v>0</v>
      </c>
      <c r="H10" s="19">
        <v>36.985999999999997</v>
      </c>
      <c r="I10" s="19"/>
    </row>
    <row r="11" spans="1:9" ht="26.25" customHeight="1" x14ac:dyDescent="0.2">
      <c r="A11" s="16" t="s">
        <v>20</v>
      </c>
      <c r="B11" s="21">
        <v>72.322920999999994</v>
      </c>
      <c r="C11" s="21">
        <v>10.110234</v>
      </c>
      <c r="D11" s="13">
        <v>0</v>
      </c>
      <c r="E11" s="13">
        <v>0</v>
      </c>
      <c r="F11" s="21">
        <v>0</v>
      </c>
      <c r="G11" s="18">
        <v>0</v>
      </c>
      <c r="H11" s="19">
        <v>0</v>
      </c>
      <c r="I11" s="19"/>
    </row>
    <row r="12" spans="1:9" x14ac:dyDescent="0.2">
      <c r="A12" s="20" t="s">
        <v>14</v>
      </c>
      <c r="B12" s="22">
        <f>1054.186369-B6-B7-B8-B9-B10-B11</f>
        <v>67.123133999999894</v>
      </c>
      <c r="C12" s="21">
        <f>412.251091-C6-C7-C8-C9-C10-C11</f>
        <v>22.477142999999977</v>
      </c>
      <c r="D12" s="23">
        <v>0</v>
      </c>
      <c r="E12" s="23">
        <v>0</v>
      </c>
      <c r="F12" s="21">
        <f>388.857818-F6-F7-F8-F9-F10-F11</f>
        <v>22.684347999999972</v>
      </c>
      <c r="G12" s="17">
        <f>54.050054-G9</f>
        <v>0.58065200000000061</v>
      </c>
      <c r="H12" s="17">
        <f>62.8441-H6-H7-H8-H9-H10-H11</f>
        <v>2.2062000000000026</v>
      </c>
      <c r="I12" s="19"/>
    </row>
    <row r="13" spans="1:9" ht="15" thickBot="1" x14ac:dyDescent="0.25">
      <c r="A13" s="24" t="s">
        <v>15</v>
      </c>
      <c r="B13" s="25">
        <f>SUM(B6:B12)</f>
        <v>1054.1863689999998</v>
      </c>
      <c r="C13" s="25">
        <f>SUM(C6:C12)</f>
        <v>412.25109099999997</v>
      </c>
      <c r="D13" s="26">
        <v>43.026631000000002</v>
      </c>
      <c r="E13" s="26">
        <v>369.74814700000002</v>
      </c>
      <c r="F13" s="25">
        <f>SUM(F6:F12)</f>
        <v>388.85781799999995</v>
      </c>
      <c r="G13" s="27">
        <f>SUM(G6:G12)</f>
        <v>54.050054000000003</v>
      </c>
      <c r="H13" s="28">
        <f>SUM(H6:H12)</f>
        <v>62.844099999999997</v>
      </c>
      <c r="I13" s="28">
        <f>+H13+G13+F13+E13+D13+C13+B13</f>
        <v>2384.9642100000001</v>
      </c>
    </row>
    <row r="14" spans="1:9" ht="15" thickTop="1" x14ac:dyDescent="0.2"/>
    <row r="15" spans="1:9" ht="77.25" customHeight="1" x14ac:dyDescent="0.2">
      <c r="A15" s="37" t="s">
        <v>24</v>
      </c>
      <c r="B15" s="37"/>
      <c r="C15" s="37"/>
      <c r="D15" s="37"/>
      <c r="E15" s="37"/>
      <c r="F15" s="37"/>
      <c r="G15" s="37"/>
      <c r="H15" s="37"/>
      <c r="I15" s="37"/>
    </row>
    <row r="17" spans="1:5" x14ac:dyDescent="0.2">
      <c r="A17" s="30" t="s">
        <v>16</v>
      </c>
    </row>
    <row r="19" spans="1:5" x14ac:dyDescent="0.2">
      <c r="A19" s="31"/>
    </row>
    <row r="21" spans="1:5" x14ac:dyDescent="0.2">
      <c r="A21" s="2"/>
    </row>
    <row r="27" spans="1:5" x14ac:dyDescent="0.2">
      <c r="E27" s="33"/>
    </row>
  </sheetData>
  <mergeCells count="2">
    <mergeCell ref="A15:I15"/>
    <mergeCell ref="B4:I4"/>
  </mergeCells>
  <pageMargins left="0.70866141732283472" right="0.70866141732283472" top="0.74803149606299213" bottom="0.74803149606299213" header="0.31496062992125984" footer="0.31496062992125984"/>
  <pageSetup paperSize="9" scale="88" orientation="landscape" r:id="rId1"/>
  <headerFooter>
    <oddHeader>&amp;R&amp;G</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3"/>
  <dimension ref="A1:I27"/>
  <sheetViews>
    <sheetView zoomScaleNormal="100" workbookViewId="0">
      <selection activeCell="A16" sqref="A16"/>
    </sheetView>
  </sheetViews>
  <sheetFormatPr defaultRowHeight="14.25" x14ac:dyDescent="0.2"/>
  <cols>
    <col min="1" max="1" width="35.42578125" style="1" customWidth="1"/>
    <col min="2" max="2" width="18.140625" style="1" customWidth="1"/>
    <col min="3" max="3" width="17.28515625" style="1" customWidth="1"/>
    <col min="4" max="4" width="17.5703125" style="1" customWidth="1"/>
    <col min="5" max="5" width="12.5703125" style="1" customWidth="1"/>
    <col min="6" max="6" width="11.28515625" style="1" customWidth="1"/>
    <col min="7" max="7" width="13.42578125" style="1" customWidth="1"/>
    <col min="8" max="8" width="11.85546875" style="1" customWidth="1"/>
    <col min="9" max="9" width="11.140625" style="1" customWidth="1"/>
    <col min="10" max="16384" width="9.140625" style="1"/>
  </cols>
  <sheetData>
    <row r="1" spans="1:9" x14ac:dyDescent="0.2">
      <c r="A1" s="1" t="s">
        <v>19</v>
      </c>
    </row>
    <row r="2" spans="1:9" x14ac:dyDescent="0.2">
      <c r="A2" s="4" t="s">
        <v>39</v>
      </c>
      <c r="B2" s="5"/>
      <c r="C2" s="5"/>
      <c r="D2" s="5"/>
      <c r="E2" s="5"/>
      <c r="F2" s="5"/>
      <c r="G2" s="5"/>
      <c r="H2" s="5"/>
      <c r="I2" s="5"/>
    </row>
    <row r="3" spans="1:9" ht="39" customHeight="1" x14ac:dyDescent="0.2">
      <c r="B3" s="6" t="s">
        <v>0</v>
      </c>
      <c r="C3" s="34" t="s">
        <v>1</v>
      </c>
      <c r="D3" s="7" t="s">
        <v>2</v>
      </c>
      <c r="E3" s="7" t="s">
        <v>17</v>
      </c>
      <c r="F3" s="8" t="s">
        <v>3</v>
      </c>
      <c r="G3" s="8" t="s">
        <v>4</v>
      </c>
      <c r="H3" s="8" t="s">
        <v>5</v>
      </c>
      <c r="I3" s="8" t="s">
        <v>6</v>
      </c>
    </row>
    <row r="4" spans="1:9" ht="15" customHeight="1" x14ac:dyDescent="0.2">
      <c r="B4" s="36" t="s">
        <v>7</v>
      </c>
      <c r="C4" s="36"/>
      <c r="D4" s="36"/>
      <c r="E4" s="36"/>
      <c r="F4" s="36"/>
      <c r="G4" s="36"/>
      <c r="H4" s="36"/>
      <c r="I4" s="36"/>
    </row>
    <row r="5" spans="1:9" x14ac:dyDescent="0.2">
      <c r="A5" s="9" t="s">
        <v>8</v>
      </c>
      <c r="B5" s="10"/>
      <c r="C5" s="10"/>
      <c r="D5" s="10"/>
      <c r="E5" s="10"/>
      <c r="F5" s="10"/>
      <c r="G5" s="10"/>
      <c r="H5" s="10"/>
      <c r="I5" s="10"/>
    </row>
    <row r="6" spans="1:9" x14ac:dyDescent="0.2">
      <c r="A6" s="11" t="s">
        <v>9</v>
      </c>
      <c r="B6" s="12">
        <v>10.336225000000001</v>
      </c>
      <c r="C6" s="12">
        <v>26.67173</v>
      </c>
      <c r="D6" s="13">
        <v>0</v>
      </c>
      <c r="E6" s="13">
        <v>0</v>
      </c>
      <c r="F6" s="12">
        <v>5.7677880000000004</v>
      </c>
      <c r="G6" s="14">
        <v>0</v>
      </c>
      <c r="H6" s="15">
        <v>0.5968</v>
      </c>
      <c r="I6" s="15"/>
    </row>
    <row r="7" spans="1:9" ht="27" customHeight="1" x14ac:dyDescent="0.2">
      <c r="A7" s="16" t="s">
        <v>10</v>
      </c>
      <c r="B7" s="17">
        <v>117.82341700000001</v>
      </c>
      <c r="C7" s="17">
        <v>49.590670000000003</v>
      </c>
      <c r="D7" s="13">
        <v>0</v>
      </c>
      <c r="E7" s="13">
        <v>0</v>
      </c>
      <c r="F7" s="17">
        <v>40.739919</v>
      </c>
      <c r="G7" s="18">
        <v>0</v>
      </c>
      <c r="H7" s="19">
        <v>5.04E-2</v>
      </c>
      <c r="I7" s="19"/>
    </row>
    <row r="8" spans="1:9" x14ac:dyDescent="0.2">
      <c r="A8" s="16" t="s">
        <v>11</v>
      </c>
      <c r="B8" s="17">
        <v>164.071145</v>
      </c>
      <c r="C8" s="17">
        <v>68.363653999999997</v>
      </c>
      <c r="D8" s="13">
        <v>0</v>
      </c>
      <c r="E8" s="13">
        <v>0</v>
      </c>
      <c r="F8" s="17">
        <v>87.531394000000006</v>
      </c>
      <c r="G8" s="18">
        <v>0</v>
      </c>
      <c r="H8" s="19">
        <v>23.209700000000002</v>
      </c>
      <c r="I8" s="19"/>
    </row>
    <row r="9" spans="1:9" x14ac:dyDescent="0.2">
      <c r="A9" s="20" t="s">
        <v>12</v>
      </c>
      <c r="B9" s="17">
        <v>54.401437000000001</v>
      </c>
      <c r="C9" s="17">
        <v>75.130651</v>
      </c>
      <c r="D9" s="13">
        <v>0</v>
      </c>
      <c r="E9" s="13">
        <v>0</v>
      </c>
      <c r="F9" s="17">
        <v>0</v>
      </c>
      <c r="G9" s="18">
        <v>53.071429000000002</v>
      </c>
      <c r="H9" s="19">
        <v>2.4274</v>
      </c>
      <c r="I9" s="19"/>
    </row>
    <row r="10" spans="1:9" x14ac:dyDescent="0.2">
      <c r="A10" s="16" t="s">
        <v>13</v>
      </c>
      <c r="B10" s="21">
        <v>544.67683</v>
      </c>
      <c r="C10" s="21">
        <v>149.54239000000001</v>
      </c>
      <c r="D10" s="13">
        <v>0</v>
      </c>
      <c r="E10" s="13">
        <v>0</v>
      </c>
      <c r="F10" s="21">
        <v>211.10630900000001</v>
      </c>
      <c r="G10" s="18">
        <v>0</v>
      </c>
      <c r="H10" s="19">
        <v>34.985500000000002</v>
      </c>
      <c r="I10" s="19"/>
    </row>
    <row r="11" spans="1:9" ht="26.25" customHeight="1" x14ac:dyDescent="0.2">
      <c r="A11" s="16" t="s">
        <v>20</v>
      </c>
      <c r="B11" s="21">
        <v>56.839477000000002</v>
      </c>
      <c r="C11" s="21">
        <v>9.2936929999999993</v>
      </c>
      <c r="D11" s="13">
        <v>0</v>
      </c>
      <c r="E11" s="13">
        <v>0</v>
      </c>
      <c r="F11" s="21">
        <v>0</v>
      </c>
      <c r="G11" s="18">
        <v>0</v>
      </c>
      <c r="H11" s="19">
        <v>0</v>
      </c>
      <c r="I11" s="19"/>
    </row>
    <row r="12" spans="1:9" x14ac:dyDescent="0.2">
      <c r="A12" s="20" t="s">
        <v>14</v>
      </c>
      <c r="B12" s="22">
        <v>62.222905999999952</v>
      </c>
      <c r="C12" s="21">
        <v>23.77442599999997</v>
      </c>
      <c r="D12" s="23">
        <v>0</v>
      </c>
      <c r="E12" s="23">
        <v>0</v>
      </c>
      <c r="F12" s="21">
        <v>26.536024000000026</v>
      </c>
      <c r="G12" s="17">
        <v>0.48311299999999591</v>
      </c>
      <c r="H12" s="17">
        <v>2.886499999999991</v>
      </c>
      <c r="I12" s="19"/>
    </row>
    <row r="13" spans="1:9" ht="15" thickBot="1" x14ac:dyDescent="0.25">
      <c r="A13" s="24" t="s">
        <v>15</v>
      </c>
      <c r="B13" s="25">
        <v>1010.371437</v>
      </c>
      <c r="C13" s="25">
        <v>402.36721399999999</v>
      </c>
      <c r="D13" s="26">
        <v>42.841000000000001</v>
      </c>
      <c r="E13" s="26">
        <v>347.02699999999999</v>
      </c>
      <c r="F13" s="25">
        <v>371.68143400000008</v>
      </c>
      <c r="G13" s="27">
        <v>53.554541999999998</v>
      </c>
      <c r="H13" s="28">
        <v>64.156299999999987</v>
      </c>
      <c r="I13" s="28">
        <f>+H13+G13+F13+E13+D13+C13+B13</f>
        <v>2291.9989270000001</v>
      </c>
    </row>
    <row r="14" spans="1:9" ht="15" thickTop="1" x14ac:dyDescent="0.2"/>
    <row r="15" spans="1:9" ht="77.25" customHeight="1" x14ac:dyDescent="0.2">
      <c r="A15" s="37" t="s">
        <v>24</v>
      </c>
      <c r="B15" s="37"/>
      <c r="C15" s="37"/>
      <c r="D15" s="37"/>
      <c r="E15" s="37"/>
      <c r="F15" s="37"/>
      <c r="G15" s="37"/>
      <c r="H15" s="37"/>
      <c r="I15" s="37"/>
    </row>
    <row r="17" spans="1:5" x14ac:dyDescent="0.2">
      <c r="A17" s="30" t="s">
        <v>16</v>
      </c>
    </row>
    <row r="19" spans="1:5" x14ac:dyDescent="0.2">
      <c r="A19" s="31"/>
    </row>
    <row r="21" spans="1:5" x14ac:dyDescent="0.2">
      <c r="A21" s="2"/>
    </row>
    <row r="27" spans="1:5" x14ac:dyDescent="0.2">
      <c r="E27" s="33"/>
    </row>
  </sheetData>
  <mergeCells count="2">
    <mergeCell ref="B4:I4"/>
    <mergeCell ref="A15:I15"/>
  </mergeCells>
  <pageMargins left="0.70866141732283472" right="0.70866141732283472" top="0.74803149606299213" bottom="0.74803149606299213" header="0.31496062992125984" footer="0.31496062992125984"/>
  <pageSetup paperSize="9" scale="88" orientation="landscape" r:id="rId1"/>
  <headerFooter>
    <oddHeader>&amp;R&amp;G</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27"/>
  <sheetViews>
    <sheetView zoomScaleNormal="100" workbookViewId="0">
      <selection activeCell="A16" sqref="A16"/>
    </sheetView>
  </sheetViews>
  <sheetFormatPr defaultRowHeight="14.25" x14ac:dyDescent="0.2"/>
  <cols>
    <col min="1" max="1" width="35.42578125" style="1" customWidth="1"/>
    <col min="2" max="2" width="18.140625" style="1" customWidth="1"/>
    <col min="3" max="3" width="17.28515625" style="1" customWidth="1"/>
    <col min="4" max="4" width="17.5703125" style="1" customWidth="1"/>
    <col min="5" max="5" width="12.5703125" style="1" customWidth="1"/>
    <col min="6" max="6" width="11.28515625" style="1" customWidth="1"/>
    <col min="7" max="7" width="13.42578125" style="1" customWidth="1"/>
    <col min="8" max="8" width="11.85546875" style="1" customWidth="1"/>
    <col min="9" max="9" width="11.140625" style="1" customWidth="1"/>
    <col min="10" max="16384" width="9.140625" style="1"/>
  </cols>
  <sheetData>
    <row r="1" spans="1:9" x14ac:dyDescent="0.2">
      <c r="A1" s="1" t="s">
        <v>19</v>
      </c>
    </row>
    <row r="2" spans="1:9" x14ac:dyDescent="0.2">
      <c r="A2" s="4" t="s">
        <v>40</v>
      </c>
      <c r="B2" s="5"/>
      <c r="C2" s="5"/>
      <c r="D2" s="5"/>
      <c r="E2" s="5"/>
      <c r="F2" s="5"/>
      <c r="G2" s="5"/>
      <c r="H2" s="5"/>
      <c r="I2" s="5"/>
    </row>
    <row r="3" spans="1:9" ht="39" customHeight="1" x14ac:dyDescent="0.2">
      <c r="B3" s="6" t="s">
        <v>0</v>
      </c>
      <c r="C3" s="34" t="s">
        <v>1</v>
      </c>
      <c r="D3" s="7" t="s">
        <v>2</v>
      </c>
      <c r="E3" s="7" t="s">
        <v>17</v>
      </c>
      <c r="F3" s="8" t="s">
        <v>3</v>
      </c>
      <c r="G3" s="8" t="s">
        <v>4</v>
      </c>
      <c r="H3" s="8" t="s">
        <v>5</v>
      </c>
      <c r="I3" s="8" t="s">
        <v>6</v>
      </c>
    </row>
    <row r="4" spans="1:9" ht="15" customHeight="1" x14ac:dyDescent="0.2">
      <c r="B4" s="36" t="s">
        <v>7</v>
      </c>
      <c r="C4" s="36"/>
      <c r="D4" s="36"/>
      <c r="E4" s="36"/>
      <c r="F4" s="36"/>
      <c r="G4" s="36"/>
      <c r="H4" s="36"/>
      <c r="I4" s="36"/>
    </row>
    <row r="5" spans="1:9" x14ac:dyDescent="0.2">
      <c r="A5" s="9" t="s">
        <v>8</v>
      </c>
      <c r="B5" s="10"/>
      <c r="C5" s="10"/>
      <c r="D5" s="10"/>
      <c r="E5" s="10"/>
      <c r="F5" s="10"/>
      <c r="G5" s="10"/>
      <c r="H5" s="10"/>
      <c r="I5" s="10"/>
    </row>
    <row r="6" spans="1:9" x14ac:dyDescent="0.2">
      <c r="A6" s="11" t="s">
        <v>9</v>
      </c>
      <c r="B6" s="12">
        <v>9.7925749999999994</v>
      </c>
      <c r="C6" s="12">
        <v>21.719131000000001</v>
      </c>
      <c r="D6" s="13" t="s">
        <v>18</v>
      </c>
      <c r="E6" s="13" t="s">
        <v>18</v>
      </c>
      <c r="F6" s="12">
        <v>5.1338200000000001</v>
      </c>
      <c r="G6" s="14">
        <v>0</v>
      </c>
      <c r="H6" s="15">
        <v>0.82540000000000002</v>
      </c>
      <c r="I6" s="15"/>
    </row>
    <row r="7" spans="1:9" ht="26.25" customHeight="1" x14ac:dyDescent="0.2">
      <c r="A7" s="16" t="s">
        <v>10</v>
      </c>
      <c r="B7" s="17">
        <v>96.336588000000006</v>
      </c>
      <c r="C7" s="17">
        <v>50.220461</v>
      </c>
      <c r="D7" s="13" t="s">
        <v>18</v>
      </c>
      <c r="E7" s="13" t="s">
        <v>18</v>
      </c>
      <c r="F7" s="17">
        <v>30.788083</v>
      </c>
      <c r="G7" s="18">
        <v>0</v>
      </c>
      <c r="H7" s="19">
        <v>3.3700000000000001E-2</v>
      </c>
      <c r="I7" s="19"/>
    </row>
    <row r="8" spans="1:9" x14ac:dyDescent="0.2">
      <c r="A8" s="16" t="s">
        <v>11</v>
      </c>
      <c r="B8" s="17">
        <v>126.97149400000001</v>
      </c>
      <c r="C8" s="17">
        <v>60.382911999999997</v>
      </c>
      <c r="D8" s="13" t="s">
        <v>18</v>
      </c>
      <c r="E8" s="13" t="s">
        <v>18</v>
      </c>
      <c r="F8" s="17">
        <v>72.272344000000004</v>
      </c>
      <c r="G8" s="18">
        <v>0</v>
      </c>
      <c r="H8" s="19">
        <v>26.5001</v>
      </c>
      <c r="I8" s="19"/>
    </row>
    <row r="9" spans="1:9" x14ac:dyDescent="0.2">
      <c r="A9" s="20" t="s">
        <v>12</v>
      </c>
      <c r="B9" s="17">
        <v>47.563504000000002</v>
      </c>
      <c r="C9" s="17">
        <v>62.647320999999998</v>
      </c>
      <c r="D9" s="13" t="s">
        <v>18</v>
      </c>
      <c r="E9" s="13" t="s">
        <v>18</v>
      </c>
      <c r="F9" s="17">
        <v>0</v>
      </c>
      <c r="G9" s="18">
        <v>50.335939000000003</v>
      </c>
      <c r="H9" s="19">
        <v>2.4028999999999998</v>
      </c>
      <c r="I9" s="19"/>
    </row>
    <row r="10" spans="1:9" x14ac:dyDescent="0.2">
      <c r="A10" s="16" t="s">
        <v>13</v>
      </c>
      <c r="B10" s="21">
        <v>556.84209399999997</v>
      </c>
      <c r="C10" s="21">
        <v>144.639126</v>
      </c>
      <c r="D10" s="13" t="s">
        <v>18</v>
      </c>
      <c r="E10" s="13" t="s">
        <v>18</v>
      </c>
      <c r="F10" s="21">
        <v>205.289952</v>
      </c>
      <c r="G10" s="18">
        <v>0</v>
      </c>
      <c r="H10" s="19">
        <v>30.648900000000001</v>
      </c>
      <c r="I10" s="19"/>
    </row>
    <row r="11" spans="1:9" ht="27" customHeight="1" x14ac:dyDescent="0.2">
      <c r="A11" s="16" t="s">
        <v>20</v>
      </c>
      <c r="B11" s="21">
        <v>39.578634999999998</v>
      </c>
      <c r="C11" s="21">
        <v>8.0137470000000004</v>
      </c>
      <c r="D11" s="13" t="s">
        <v>18</v>
      </c>
      <c r="E11" s="13" t="s">
        <v>18</v>
      </c>
      <c r="F11" s="21">
        <v>0</v>
      </c>
      <c r="G11" s="18">
        <v>0</v>
      </c>
      <c r="H11" s="19">
        <v>0</v>
      </c>
      <c r="I11" s="19"/>
    </row>
    <row r="12" spans="1:9" x14ac:dyDescent="0.2">
      <c r="A12" s="20" t="s">
        <v>14</v>
      </c>
      <c r="B12" s="22">
        <v>76.065909000000119</v>
      </c>
      <c r="C12" s="21">
        <v>33.425200999999952</v>
      </c>
      <c r="D12" s="23" t="s">
        <v>18</v>
      </c>
      <c r="E12" s="23" t="s">
        <v>18</v>
      </c>
      <c r="F12" s="21">
        <v>51.600025000000045</v>
      </c>
      <c r="G12" s="17">
        <v>0.40405399999999503</v>
      </c>
      <c r="H12" s="17">
        <v>3.1426999999999872</v>
      </c>
      <c r="I12" s="19"/>
    </row>
    <row r="13" spans="1:9" ht="15" thickBot="1" x14ac:dyDescent="0.25">
      <c r="A13" s="24" t="s">
        <v>15</v>
      </c>
      <c r="B13" s="25">
        <v>953.15079900000012</v>
      </c>
      <c r="C13" s="25">
        <v>381.04789900000003</v>
      </c>
      <c r="D13" s="26">
        <v>42.473823000000003</v>
      </c>
      <c r="E13" s="26">
        <v>298.29702300000002</v>
      </c>
      <c r="F13" s="25">
        <v>365.08422400000006</v>
      </c>
      <c r="G13" s="27">
        <v>50.739992999999998</v>
      </c>
      <c r="H13" s="28">
        <v>63.553699999999992</v>
      </c>
      <c r="I13" s="28">
        <v>2154.3474610000003</v>
      </c>
    </row>
    <row r="14" spans="1:9" ht="15" thickTop="1" x14ac:dyDescent="0.2"/>
    <row r="15" spans="1:9" ht="77.25" customHeight="1" x14ac:dyDescent="0.2">
      <c r="A15" s="37" t="s">
        <v>24</v>
      </c>
      <c r="B15" s="37"/>
      <c r="C15" s="37"/>
      <c r="D15" s="37"/>
      <c r="E15" s="37"/>
      <c r="F15" s="37"/>
      <c r="G15" s="37"/>
      <c r="H15" s="37"/>
      <c r="I15" s="37"/>
    </row>
    <row r="17" spans="1:5" x14ac:dyDescent="0.2">
      <c r="A17" s="30" t="s">
        <v>16</v>
      </c>
    </row>
    <row r="19" spans="1:5" x14ac:dyDescent="0.2">
      <c r="A19" s="31"/>
    </row>
    <row r="21" spans="1:5" x14ac:dyDescent="0.2">
      <c r="A21" s="2"/>
    </row>
    <row r="27" spans="1:5" x14ac:dyDescent="0.2">
      <c r="E27" s="33"/>
    </row>
  </sheetData>
  <mergeCells count="2">
    <mergeCell ref="B4:I4"/>
    <mergeCell ref="A15:I15"/>
  </mergeCells>
  <pageMargins left="0.70866141732283472" right="0.70866141732283472" top="0.74803149606299213" bottom="0.74803149606299213" header="0.31496062992125984" footer="0.31496062992125984"/>
  <pageSetup paperSize="9" scale="88" orientation="landscape" r:id="rId1"/>
  <headerFooter>
    <oddHeader>&amp;R&amp;G</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6F704-E217-4EC7-9394-9870E2D6C0DE}">
  <dimension ref="A1"/>
  <sheetViews>
    <sheetView workbookViewId="0">
      <selection activeCell="Q8" sqref="Q8"/>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F609C-916A-4B48-92E5-AAD762871387}">
  <dimension ref="A1:E20"/>
  <sheetViews>
    <sheetView workbookViewId="0"/>
  </sheetViews>
  <sheetFormatPr defaultRowHeight="14.25" x14ac:dyDescent="0.2"/>
  <cols>
    <col min="1" max="1" width="35.42578125" style="1" customWidth="1"/>
    <col min="2" max="2" width="18.140625" style="1" customWidth="1"/>
    <col min="3" max="3" width="17.28515625" style="1" customWidth="1"/>
    <col min="4" max="4" width="17.5703125" style="1" customWidth="1"/>
    <col min="5" max="5" width="11.140625" style="1" customWidth="1"/>
    <col min="6" max="16384" width="9.140625" style="1"/>
  </cols>
  <sheetData>
    <row r="1" spans="1:5" x14ac:dyDescent="0.2">
      <c r="A1" s="1" t="s">
        <v>19</v>
      </c>
    </row>
    <row r="2" spans="1:5" x14ac:dyDescent="0.2">
      <c r="A2" s="4" t="s">
        <v>42</v>
      </c>
      <c r="B2" s="5"/>
      <c r="C2" s="5"/>
      <c r="D2" s="5"/>
      <c r="E2" s="5"/>
    </row>
    <row r="3" spans="1:5" ht="39" customHeight="1" x14ac:dyDescent="0.2">
      <c r="B3" s="6" t="s">
        <v>0</v>
      </c>
      <c r="C3" s="34" t="s">
        <v>1</v>
      </c>
      <c r="D3" s="7" t="s">
        <v>2</v>
      </c>
      <c r="E3" s="8" t="s">
        <v>6</v>
      </c>
    </row>
    <row r="4" spans="1:5" x14ac:dyDescent="0.2">
      <c r="B4" s="36" t="s">
        <v>7</v>
      </c>
      <c r="C4" s="36"/>
      <c r="D4" s="36"/>
      <c r="E4" s="36"/>
    </row>
    <row r="5" spans="1:5" x14ac:dyDescent="0.2">
      <c r="A5" s="9" t="s">
        <v>8</v>
      </c>
      <c r="B5" s="10"/>
      <c r="C5" s="10"/>
      <c r="D5" s="10"/>
      <c r="E5" s="10"/>
    </row>
    <row r="6" spans="1:5" x14ac:dyDescent="0.2">
      <c r="A6" s="11" t="s">
        <v>9</v>
      </c>
      <c r="B6" s="12">
        <v>0.70981300000000003</v>
      </c>
      <c r="C6" s="12">
        <v>7.0264470000000001</v>
      </c>
      <c r="D6" s="13">
        <v>1.588668</v>
      </c>
      <c r="E6" s="15"/>
    </row>
    <row r="7" spans="1:5" ht="27.75" customHeight="1" x14ac:dyDescent="0.2">
      <c r="A7" s="16" t="s">
        <v>10</v>
      </c>
      <c r="B7" s="17">
        <v>363.95547800000003</v>
      </c>
      <c r="C7" s="17">
        <v>443.811734</v>
      </c>
      <c r="D7" s="13">
        <v>3.2256939999999998</v>
      </c>
      <c r="E7" s="19"/>
    </row>
    <row r="8" spans="1:5" x14ac:dyDescent="0.2">
      <c r="A8" s="16" t="s">
        <v>11</v>
      </c>
      <c r="B8" s="17">
        <v>185.55085399999999</v>
      </c>
      <c r="C8" s="17">
        <v>107.98227900000001</v>
      </c>
      <c r="D8" s="13">
        <v>3.7994659999999998</v>
      </c>
      <c r="E8" s="19"/>
    </row>
    <row r="9" spans="1:5" x14ac:dyDescent="0.2">
      <c r="A9" s="20" t="s">
        <v>12</v>
      </c>
      <c r="B9" s="17">
        <v>70.078806</v>
      </c>
      <c r="C9" s="17">
        <v>53.892843999999997</v>
      </c>
      <c r="D9" s="13">
        <v>8.4567069999999998</v>
      </c>
      <c r="E9" s="19"/>
    </row>
    <row r="10" spans="1:5" x14ac:dyDescent="0.2">
      <c r="A10" s="16" t="s">
        <v>13</v>
      </c>
      <c r="B10" s="21">
        <v>550.333709</v>
      </c>
      <c r="C10" s="21">
        <v>147.76875799999999</v>
      </c>
      <c r="D10" s="13">
        <v>37.325439000000003</v>
      </c>
      <c r="E10" s="19"/>
    </row>
    <row r="11" spans="1:5" ht="27.75" customHeight="1" x14ac:dyDescent="0.2">
      <c r="A11" s="16" t="s">
        <v>20</v>
      </c>
      <c r="B11" s="21">
        <v>1687.8162130000001</v>
      </c>
      <c r="C11" s="21">
        <v>110.30692999999999</v>
      </c>
      <c r="D11" s="13">
        <v>0</v>
      </c>
      <c r="E11" s="19"/>
    </row>
    <row r="12" spans="1:5" x14ac:dyDescent="0.2">
      <c r="A12" s="20" t="s">
        <v>14</v>
      </c>
      <c r="B12" s="22">
        <v>301.83644200000026</v>
      </c>
      <c r="C12" s="21">
        <v>104.37458600000002</v>
      </c>
      <c r="D12" s="23">
        <v>12.431214000000004</v>
      </c>
      <c r="E12" s="19"/>
    </row>
    <row r="13" spans="1:5" ht="15" thickBot="1" x14ac:dyDescent="0.25">
      <c r="A13" s="24" t="s">
        <v>15</v>
      </c>
      <c r="B13" s="25">
        <v>3160.2813150000002</v>
      </c>
      <c r="C13" s="25">
        <v>975.16357800000003</v>
      </c>
      <c r="D13" s="26">
        <v>66.827188000000007</v>
      </c>
      <c r="E13" s="29">
        <v>4202.2720810000001</v>
      </c>
    </row>
    <row r="14" spans="1:5" ht="15" thickTop="1" x14ac:dyDescent="0.2"/>
    <row r="15" spans="1:5" ht="77.25" customHeight="1" x14ac:dyDescent="0.2">
      <c r="A15" s="38" t="s">
        <v>43</v>
      </c>
      <c r="B15" s="38"/>
      <c r="C15" s="38"/>
      <c r="D15" s="38"/>
      <c r="E15" s="38"/>
    </row>
    <row r="17" spans="1:5" x14ac:dyDescent="0.2">
      <c r="A17" s="30" t="s">
        <v>16</v>
      </c>
    </row>
    <row r="20" spans="1:5" x14ac:dyDescent="0.2">
      <c r="B20" s="35"/>
      <c r="C20" s="35"/>
      <c r="D20" s="35"/>
      <c r="E20" s="3"/>
    </row>
  </sheetData>
  <mergeCells count="2">
    <mergeCell ref="B4:E4"/>
    <mergeCell ref="A15:E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2C302-E139-45E4-AAF3-56CBD0089727}">
  <dimension ref="A1:I17"/>
  <sheetViews>
    <sheetView zoomScaleNormal="100" workbookViewId="0"/>
  </sheetViews>
  <sheetFormatPr defaultRowHeight="14.25" x14ac:dyDescent="0.2"/>
  <cols>
    <col min="1" max="1" width="35.42578125" style="1" customWidth="1"/>
    <col min="2" max="2" width="18.140625" style="1" customWidth="1"/>
    <col min="3" max="3" width="17.28515625" style="1" customWidth="1"/>
    <col min="4" max="4" width="17.5703125" style="1" customWidth="1"/>
    <col min="5" max="5" width="12.5703125" style="1" customWidth="1"/>
    <col min="6" max="6" width="11.28515625" style="1" customWidth="1"/>
    <col min="7" max="7" width="13.42578125" style="1" customWidth="1"/>
    <col min="8" max="8" width="11.85546875" style="1" customWidth="1"/>
    <col min="9" max="9" width="11.140625" style="1" customWidth="1"/>
    <col min="10" max="16384" width="9.140625" style="1"/>
  </cols>
  <sheetData>
    <row r="1" spans="1:9" x14ac:dyDescent="0.2">
      <c r="A1" s="1" t="s">
        <v>19</v>
      </c>
    </row>
    <row r="2" spans="1:9" x14ac:dyDescent="0.2">
      <c r="A2" s="4" t="s">
        <v>25</v>
      </c>
      <c r="B2" s="5"/>
      <c r="C2" s="5"/>
      <c r="D2" s="5"/>
      <c r="E2" s="5"/>
      <c r="F2" s="5"/>
      <c r="G2" s="5"/>
      <c r="H2" s="5"/>
      <c r="I2" s="5"/>
    </row>
    <row r="3" spans="1:9" ht="39" customHeight="1" x14ac:dyDescent="0.2">
      <c r="B3" s="6" t="s">
        <v>0</v>
      </c>
      <c r="C3" s="34" t="s">
        <v>1</v>
      </c>
      <c r="D3" s="7" t="s">
        <v>2</v>
      </c>
      <c r="E3" s="7" t="s">
        <v>17</v>
      </c>
      <c r="F3" s="8" t="s">
        <v>3</v>
      </c>
      <c r="G3" s="8" t="s">
        <v>4</v>
      </c>
      <c r="H3" s="8" t="s">
        <v>5</v>
      </c>
      <c r="I3" s="8" t="s">
        <v>6</v>
      </c>
    </row>
    <row r="4" spans="1:9" x14ac:dyDescent="0.2">
      <c r="B4" s="36" t="s">
        <v>7</v>
      </c>
      <c r="C4" s="36"/>
      <c r="D4" s="36"/>
      <c r="E4" s="36"/>
      <c r="F4" s="36"/>
      <c r="G4" s="36"/>
      <c r="H4" s="36"/>
      <c r="I4" s="36"/>
    </row>
    <row r="5" spans="1:9" x14ac:dyDescent="0.2">
      <c r="A5" s="9" t="s">
        <v>8</v>
      </c>
      <c r="B5" s="10"/>
      <c r="C5" s="10"/>
      <c r="D5" s="10"/>
      <c r="E5" s="10"/>
      <c r="F5" s="10"/>
      <c r="G5" s="10"/>
      <c r="H5" s="10"/>
      <c r="I5" s="10"/>
    </row>
    <row r="6" spans="1:9" x14ac:dyDescent="0.2">
      <c r="A6" s="11" t="s">
        <v>9</v>
      </c>
      <c r="B6" s="12">
        <v>1.108333</v>
      </c>
      <c r="C6" s="12">
        <v>6.3709990000000003</v>
      </c>
      <c r="D6" s="13">
        <v>1.574084</v>
      </c>
      <c r="E6" s="13">
        <v>0</v>
      </c>
      <c r="F6" s="12">
        <v>0</v>
      </c>
      <c r="G6" s="14">
        <v>0</v>
      </c>
      <c r="H6" s="15">
        <v>0</v>
      </c>
      <c r="I6" s="15"/>
    </row>
    <row r="7" spans="1:9" ht="27.75" customHeight="1" x14ac:dyDescent="0.2">
      <c r="A7" s="16" t="s">
        <v>10</v>
      </c>
      <c r="B7" s="17">
        <v>348.03218299999997</v>
      </c>
      <c r="C7" s="17">
        <v>421.02488199999999</v>
      </c>
      <c r="D7" s="13">
        <v>2.9968940000000002</v>
      </c>
      <c r="E7" s="13">
        <v>0</v>
      </c>
      <c r="F7" s="17">
        <v>119.14700000000001</v>
      </c>
      <c r="G7" s="18">
        <v>0</v>
      </c>
      <c r="H7" s="19">
        <v>0</v>
      </c>
      <c r="I7" s="19"/>
    </row>
    <row r="8" spans="1:9" x14ac:dyDescent="0.2">
      <c r="A8" s="16" t="s">
        <v>11</v>
      </c>
      <c r="B8" s="17">
        <v>159.528493</v>
      </c>
      <c r="C8" s="17">
        <v>81.666574999999995</v>
      </c>
      <c r="D8" s="13">
        <v>2.7585199999999999</v>
      </c>
      <c r="E8" s="13">
        <v>0</v>
      </c>
      <c r="F8" s="17">
        <v>153.441</v>
      </c>
      <c r="G8" s="18">
        <v>0</v>
      </c>
      <c r="H8" s="19">
        <v>9.7324000000000002</v>
      </c>
      <c r="I8" s="19"/>
    </row>
    <row r="9" spans="1:9" x14ac:dyDescent="0.2">
      <c r="A9" s="20" t="s">
        <v>12</v>
      </c>
      <c r="B9" s="17">
        <v>64.966265000000007</v>
      </c>
      <c r="C9" s="17">
        <v>45.330593999999998</v>
      </c>
      <c r="D9" s="13">
        <v>10.860155000000001</v>
      </c>
      <c r="E9" s="13">
        <v>0</v>
      </c>
      <c r="F9" s="17">
        <v>0</v>
      </c>
      <c r="G9" s="18">
        <v>0</v>
      </c>
      <c r="H9" s="19">
        <v>14.3445</v>
      </c>
      <c r="I9" s="19"/>
    </row>
    <row r="10" spans="1:9" x14ac:dyDescent="0.2">
      <c r="A10" s="16" t="s">
        <v>13</v>
      </c>
      <c r="B10" s="21">
        <v>573.14603299999999</v>
      </c>
      <c r="C10" s="21">
        <v>115.72669999999999</v>
      </c>
      <c r="D10" s="13">
        <v>35.584032999999998</v>
      </c>
      <c r="E10" s="13">
        <v>0</v>
      </c>
      <c r="F10" s="21">
        <v>649.779</v>
      </c>
      <c r="G10" s="18">
        <v>0</v>
      </c>
      <c r="H10" s="19">
        <v>18.016400000000001</v>
      </c>
      <c r="I10" s="19"/>
    </row>
    <row r="11" spans="1:9" ht="27.75" customHeight="1" x14ac:dyDescent="0.2">
      <c r="A11" s="16" t="s">
        <v>20</v>
      </c>
      <c r="B11" s="21">
        <v>1429.751334</v>
      </c>
      <c r="C11" s="21">
        <v>93.620591000000005</v>
      </c>
      <c r="D11" s="13">
        <v>0</v>
      </c>
      <c r="E11" s="13">
        <v>0</v>
      </c>
      <c r="F11" s="13">
        <v>0</v>
      </c>
      <c r="G11" s="18">
        <v>0</v>
      </c>
      <c r="H11" s="19">
        <v>0</v>
      </c>
      <c r="I11" s="19"/>
    </row>
    <row r="12" spans="1:9" x14ac:dyDescent="0.2">
      <c r="A12" s="20" t="s">
        <v>14</v>
      </c>
      <c r="B12" s="22">
        <v>373.91774300000043</v>
      </c>
      <c r="C12" s="21">
        <v>94.996045999999978</v>
      </c>
      <c r="D12" s="23">
        <v>15.602153000000001</v>
      </c>
      <c r="E12" s="23">
        <v>0</v>
      </c>
      <c r="F12" s="21">
        <v>217.97800000000007</v>
      </c>
      <c r="G12" s="17">
        <v>0</v>
      </c>
      <c r="H12" s="17">
        <v>105.4162</v>
      </c>
      <c r="I12" s="19"/>
    </row>
    <row r="13" spans="1:9" ht="15" thickBot="1" x14ac:dyDescent="0.25">
      <c r="A13" s="24" t="s">
        <v>15</v>
      </c>
      <c r="B13" s="25">
        <v>2950.4503840000002</v>
      </c>
      <c r="C13" s="25">
        <v>858.73638700000004</v>
      </c>
      <c r="D13" s="26">
        <v>69.375838999999999</v>
      </c>
      <c r="E13" s="26">
        <v>347.80675100000002</v>
      </c>
      <c r="F13" s="25">
        <v>1140.345</v>
      </c>
      <c r="G13" s="27">
        <v>0</v>
      </c>
      <c r="H13" s="28">
        <v>147.5095</v>
      </c>
      <c r="I13" s="29">
        <v>5514.2238610000004</v>
      </c>
    </row>
    <row r="14" spans="1:9" ht="15" thickTop="1" x14ac:dyDescent="0.2"/>
    <row r="15" spans="1:9" ht="77.25" customHeight="1" x14ac:dyDescent="0.2">
      <c r="A15" s="37" t="s">
        <v>41</v>
      </c>
      <c r="B15" s="37"/>
      <c r="C15" s="37"/>
      <c r="D15" s="37"/>
      <c r="E15" s="37"/>
      <c r="F15" s="37"/>
      <c r="G15" s="37"/>
      <c r="H15" s="37"/>
      <c r="I15" s="37"/>
    </row>
    <row r="17" spans="1:1" x14ac:dyDescent="0.2">
      <c r="A17" s="30" t="s">
        <v>16</v>
      </c>
    </row>
  </sheetData>
  <mergeCells count="2">
    <mergeCell ref="B4:I4"/>
    <mergeCell ref="A15:I15"/>
  </mergeCells>
  <pageMargins left="0.70866141732283472" right="0.70866141732283472" top="0.74803149606299213" bottom="0.74803149606299213" header="0.31496062992125984" footer="0.31496062992125984"/>
  <pageSetup paperSize="9" scale="88"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zoomScaleNormal="100" workbookViewId="0"/>
  </sheetViews>
  <sheetFormatPr defaultRowHeight="14.25" x14ac:dyDescent="0.2"/>
  <cols>
    <col min="1" max="1" width="35.42578125" style="1" customWidth="1"/>
    <col min="2" max="2" width="18.140625" style="1" customWidth="1"/>
    <col min="3" max="3" width="17.28515625" style="1" customWidth="1"/>
    <col min="4" max="4" width="17.5703125" style="1" customWidth="1"/>
    <col min="5" max="5" width="12.5703125" style="1" customWidth="1"/>
    <col min="6" max="6" width="11.28515625" style="1" customWidth="1"/>
    <col min="7" max="7" width="13.42578125" style="1" customWidth="1"/>
    <col min="8" max="8" width="11.85546875" style="1" customWidth="1"/>
    <col min="9" max="9" width="11.140625" style="1" customWidth="1"/>
    <col min="10" max="16384" width="9.140625" style="1"/>
  </cols>
  <sheetData>
    <row r="1" spans="1:9" x14ac:dyDescent="0.2">
      <c r="A1" s="1" t="s">
        <v>19</v>
      </c>
    </row>
    <row r="2" spans="1:9" x14ac:dyDescent="0.2">
      <c r="A2" s="4" t="s">
        <v>26</v>
      </c>
      <c r="B2" s="5"/>
      <c r="C2" s="5"/>
      <c r="D2" s="5"/>
      <c r="E2" s="5"/>
      <c r="F2" s="5"/>
      <c r="G2" s="5"/>
      <c r="H2" s="5"/>
      <c r="I2" s="5"/>
    </row>
    <row r="3" spans="1:9" ht="39" customHeight="1" x14ac:dyDescent="0.2">
      <c r="B3" s="6" t="s">
        <v>0</v>
      </c>
      <c r="C3" s="34" t="s">
        <v>1</v>
      </c>
      <c r="D3" s="7" t="s">
        <v>2</v>
      </c>
      <c r="E3" s="7" t="s">
        <v>17</v>
      </c>
      <c r="F3" s="8" t="s">
        <v>3</v>
      </c>
      <c r="G3" s="8" t="s">
        <v>4</v>
      </c>
      <c r="H3" s="8" t="s">
        <v>5</v>
      </c>
      <c r="I3" s="8" t="s">
        <v>6</v>
      </c>
    </row>
    <row r="4" spans="1:9" x14ac:dyDescent="0.2">
      <c r="B4" s="36" t="s">
        <v>7</v>
      </c>
      <c r="C4" s="36"/>
      <c r="D4" s="36"/>
      <c r="E4" s="36"/>
      <c r="F4" s="36"/>
      <c r="G4" s="36"/>
      <c r="H4" s="36"/>
      <c r="I4" s="36"/>
    </row>
    <row r="5" spans="1:9" x14ac:dyDescent="0.2">
      <c r="A5" s="9" t="s">
        <v>8</v>
      </c>
      <c r="B5" s="10"/>
      <c r="C5" s="10"/>
      <c r="D5" s="10"/>
      <c r="E5" s="10"/>
      <c r="F5" s="10"/>
      <c r="G5" s="10"/>
      <c r="H5" s="10"/>
      <c r="I5" s="10"/>
    </row>
    <row r="6" spans="1:9" x14ac:dyDescent="0.2">
      <c r="A6" s="11" t="s">
        <v>9</v>
      </c>
      <c r="B6" s="12">
        <v>1.1286910000000001</v>
      </c>
      <c r="C6" s="12">
        <v>7.1537839999999999</v>
      </c>
      <c r="D6" s="13">
        <v>1.5991379999999999</v>
      </c>
      <c r="E6" s="13">
        <v>0</v>
      </c>
      <c r="F6" s="12">
        <v>0</v>
      </c>
      <c r="G6" s="14">
        <v>0</v>
      </c>
      <c r="H6" s="15">
        <v>0</v>
      </c>
      <c r="I6" s="15"/>
    </row>
    <row r="7" spans="1:9" ht="27.75" customHeight="1" x14ac:dyDescent="0.2">
      <c r="A7" s="16" t="s">
        <v>10</v>
      </c>
      <c r="B7" s="17">
        <v>343.73078199999998</v>
      </c>
      <c r="C7" s="17">
        <v>408.26497000000001</v>
      </c>
      <c r="D7" s="13">
        <v>2.9862950000000001</v>
      </c>
      <c r="E7" s="13">
        <v>0</v>
      </c>
      <c r="F7" s="17">
        <v>126.044</v>
      </c>
      <c r="G7" s="18">
        <v>0</v>
      </c>
      <c r="H7" s="19">
        <v>0</v>
      </c>
      <c r="I7" s="19"/>
    </row>
    <row r="8" spans="1:9" x14ac:dyDescent="0.2">
      <c r="A8" s="16" t="s">
        <v>11</v>
      </c>
      <c r="B8" s="17">
        <v>152.55072999999999</v>
      </c>
      <c r="C8" s="17">
        <v>80.198160000000001</v>
      </c>
      <c r="D8" s="13">
        <v>2.3427730000000002</v>
      </c>
      <c r="E8" s="13">
        <v>0</v>
      </c>
      <c r="F8" s="17">
        <v>105.37</v>
      </c>
      <c r="G8" s="18">
        <v>0</v>
      </c>
      <c r="H8" s="19">
        <v>10.3759</v>
      </c>
      <c r="I8" s="19"/>
    </row>
    <row r="9" spans="1:9" x14ac:dyDescent="0.2">
      <c r="A9" s="20" t="s">
        <v>12</v>
      </c>
      <c r="B9" s="17">
        <v>60.145549000000003</v>
      </c>
      <c r="C9" s="17">
        <v>53.802591999999997</v>
      </c>
      <c r="D9" s="13">
        <v>11.830133999999999</v>
      </c>
      <c r="E9" s="13">
        <v>0</v>
      </c>
      <c r="F9" s="17">
        <v>0</v>
      </c>
      <c r="G9" s="18">
        <v>0</v>
      </c>
      <c r="H9" s="19">
        <v>10.909000000000001</v>
      </c>
      <c r="I9" s="19"/>
    </row>
    <row r="10" spans="1:9" x14ac:dyDescent="0.2">
      <c r="A10" s="16" t="s">
        <v>13</v>
      </c>
      <c r="B10" s="21">
        <v>566.312141</v>
      </c>
      <c r="C10" s="21">
        <v>138.416923</v>
      </c>
      <c r="D10" s="13">
        <v>34.418975000000003</v>
      </c>
      <c r="E10" s="13">
        <v>0</v>
      </c>
      <c r="F10" s="21">
        <v>619.25699999999995</v>
      </c>
      <c r="G10" s="18">
        <v>0</v>
      </c>
      <c r="H10" s="19">
        <v>13.678800000000001</v>
      </c>
      <c r="I10" s="19"/>
    </row>
    <row r="11" spans="1:9" ht="27.75" customHeight="1" x14ac:dyDescent="0.2">
      <c r="A11" s="16" t="s">
        <v>20</v>
      </c>
      <c r="B11" s="21">
        <v>1293.3904680000001</v>
      </c>
      <c r="C11" s="21">
        <v>89.631870000000006</v>
      </c>
      <c r="D11" s="13">
        <v>0</v>
      </c>
      <c r="E11" s="13">
        <v>0</v>
      </c>
      <c r="F11" s="21">
        <v>0</v>
      </c>
      <c r="G11" s="18">
        <v>0</v>
      </c>
      <c r="H11" s="19">
        <v>0</v>
      </c>
      <c r="I11" s="19"/>
    </row>
    <row r="12" spans="1:9" x14ac:dyDescent="0.2">
      <c r="A12" s="20" t="s">
        <v>14</v>
      </c>
      <c r="B12" s="22">
        <v>293.23186399999986</v>
      </c>
      <c r="C12" s="21">
        <v>70.783367999999996</v>
      </c>
      <c r="D12" s="23">
        <v>14.53470999999999</v>
      </c>
      <c r="E12" s="23">
        <v>0</v>
      </c>
      <c r="F12" s="21">
        <v>173.80100000000004</v>
      </c>
      <c r="G12" s="17">
        <v>0</v>
      </c>
      <c r="H12" s="17">
        <v>3.9752999999999972</v>
      </c>
      <c r="I12" s="19"/>
    </row>
    <row r="13" spans="1:9" ht="15" thickBot="1" x14ac:dyDescent="0.25">
      <c r="A13" s="24" t="s">
        <v>15</v>
      </c>
      <c r="B13" s="25">
        <v>2710.490225</v>
      </c>
      <c r="C13" s="25">
        <v>848.251667</v>
      </c>
      <c r="D13" s="26">
        <v>67.712024999999997</v>
      </c>
      <c r="E13" s="26">
        <v>392.51690100000002</v>
      </c>
      <c r="F13" s="25">
        <v>1024.472</v>
      </c>
      <c r="G13" s="27">
        <v>0</v>
      </c>
      <c r="H13" s="28">
        <v>38.939</v>
      </c>
      <c r="I13" s="29">
        <v>5082.3818179999998</v>
      </c>
    </row>
    <row r="14" spans="1:9" ht="15" thickTop="1" x14ac:dyDescent="0.2"/>
    <row r="15" spans="1:9" ht="77.25" customHeight="1" x14ac:dyDescent="0.2">
      <c r="A15" s="37" t="s">
        <v>21</v>
      </c>
      <c r="B15" s="37"/>
      <c r="C15" s="37"/>
      <c r="D15" s="37"/>
      <c r="E15" s="37"/>
      <c r="F15" s="37"/>
      <c r="G15" s="37"/>
      <c r="H15" s="37"/>
      <c r="I15" s="37"/>
    </row>
    <row r="17" spans="1:5" x14ac:dyDescent="0.2">
      <c r="A17" s="30" t="s">
        <v>16</v>
      </c>
    </row>
    <row r="27" spans="1:5" x14ac:dyDescent="0.2">
      <c r="E27" s="33"/>
    </row>
  </sheetData>
  <mergeCells count="2">
    <mergeCell ref="B4:I4"/>
    <mergeCell ref="A15:I15"/>
  </mergeCells>
  <pageMargins left="0.70866141732283472" right="0.70866141732283472" top="0.74803149606299213" bottom="0.74803149606299213" header="0.31496062992125984" footer="0.31496062992125984"/>
  <pageSetup paperSize="9" scale="88"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7"/>
  <sheetViews>
    <sheetView zoomScaleNormal="100" workbookViewId="0">
      <selection activeCell="A16" sqref="A16"/>
    </sheetView>
  </sheetViews>
  <sheetFormatPr defaultRowHeight="14.25" x14ac:dyDescent="0.2"/>
  <cols>
    <col min="1" max="1" width="35.42578125" style="1" customWidth="1"/>
    <col min="2" max="2" width="18.140625" style="1" customWidth="1"/>
    <col min="3" max="3" width="17.28515625" style="1" customWidth="1"/>
    <col min="4" max="4" width="17.5703125" style="1" customWidth="1"/>
    <col min="5" max="5" width="12.5703125" style="1" customWidth="1"/>
    <col min="6" max="6" width="11.28515625" style="1" customWidth="1"/>
    <col min="7" max="7" width="13.42578125" style="1" customWidth="1"/>
    <col min="8" max="8" width="11.85546875" style="1" customWidth="1"/>
    <col min="9" max="9" width="11.140625" style="1" customWidth="1"/>
    <col min="10" max="16384" width="9.140625" style="1"/>
  </cols>
  <sheetData>
    <row r="1" spans="1:10" x14ac:dyDescent="0.2">
      <c r="A1" s="1" t="s">
        <v>19</v>
      </c>
    </row>
    <row r="2" spans="1:10" x14ac:dyDescent="0.2">
      <c r="A2" s="4" t="s">
        <v>27</v>
      </c>
      <c r="B2" s="5"/>
      <c r="C2" s="5"/>
      <c r="D2" s="5"/>
      <c r="E2" s="5"/>
      <c r="F2" s="5"/>
      <c r="G2" s="5"/>
      <c r="H2" s="5"/>
      <c r="I2" s="5"/>
    </row>
    <row r="3" spans="1:10" ht="39" customHeight="1" x14ac:dyDescent="0.2">
      <c r="B3" s="6" t="s">
        <v>0</v>
      </c>
      <c r="C3" s="34" t="s">
        <v>1</v>
      </c>
      <c r="D3" s="7" t="s">
        <v>2</v>
      </c>
      <c r="E3" s="7" t="s">
        <v>17</v>
      </c>
      <c r="F3" s="8" t="s">
        <v>3</v>
      </c>
      <c r="G3" s="8" t="s">
        <v>4</v>
      </c>
      <c r="H3" s="8" t="s">
        <v>5</v>
      </c>
      <c r="I3" s="8" t="s">
        <v>6</v>
      </c>
    </row>
    <row r="4" spans="1:10" ht="15" customHeight="1" x14ac:dyDescent="0.2">
      <c r="B4" s="36" t="s">
        <v>7</v>
      </c>
      <c r="C4" s="36"/>
      <c r="D4" s="36"/>
      <c r="E4" s="36"/>
      <c r="F4" s="36"/>
      <c r="G4" s="36"/>
      <c r="H4" s="36"/>
      <c r="I4" s="36"/>
    </row>
    <row r="5" spans="1:10" x14ac:dyDescent="0.2">
      <c r="A5" s="9" t="s">
        <v>8</v>
      </c>
      <c r="B5" s="10"/>
      <c r="C5" s="10"/>
      <c r="D5" s="10"/>
      <c r="E5" s="10"/>
      <c r="F5" s="10"/>
      <c r="G5" s="10"/>
      <c r="H5" s="10"/>
      <c r="I5" s="10"/>
    </row>
    <row r="6" spans="1:10" x14ac:dyDescent="0.2">
      <c r="A6" s="11" t="s">
        <v>9</v>
      </c>
      <c r="B6" s="12">
        <v>1.178971</v>
      </c>
      <c r="C6" s="12">
        <v>8.0660699999999999</v>
      </c>
      <c r="D6" s="13">
        <v>1.580994</v>
      </c>
      <c r="E6" s="13">
        <v>0</v>
      </c>
      <c r="F6" s="12">
        <v>0</v>
      </c>
      <c r="G6" s="14">
        <v>0</v>
      </c>
      <c r="H6" s="15">
        <v>0</v>
      </c>
      <c r="I6" s="15"/>
    </row>
    <row r="7" spans="1:10" ht="27.75" customHeight="1" x14ac:dyDescent="0.2">
      <c r="A7" s="16" t="s">
        <v>10</v>
      </c>
      <c r="B7" s="17">
        <v>318.82716099999999</v>
      </c>
      <c r="C7" s="17">
        <v>309.34589</v>
      </c>
      <c r="D7" s="13">
        <v>2.7580900000000002</v>
      </c>
      <c r="E7" s="13">
        <v>0</v>
      </c>
      <c r="F7" s="17">
        <v>113.702</v>
      </c>
      <c r="G7" s="18">
        <v>0</v>
      </c>
      <c r="H7" s="19">
        <v>0</v>
      </c>
      <c r="I7" s="19"/>
    </row>
    <row r="8" spans="1:10" x14ac:dyDescent="0.2">
      <c r="A8" s="16" t="s">
        <v>11</v>
      </c>
      <c r="B8" s="17">
        <v>127.700757</v>
      </c>
      <c r="C8" s="17">
        <v>73.860083000000003</v>
      </c>
      <c r="D8" s="13">
        <v>1.4396610000000001</v>
      </c>
      <c r="E8" s="13">
        <v>0</v>
      </c>
      <c r="F8" s="17">
        <v>74.022999999999996</v>
      </c>
      <c r="G8" s="18">
        <v>0</v>
      </c>
      <c r="H8" s="19">
        <v>9.2876999999999992</v>
      </c>
      <c r="I8" s="19"/>
    </row>
    <row r="9" spans="1:10" x14ac:dyDescent="0.2">
      <c r="A9" s="20" t="s">
        <v>12</v>
      </c>
      <c r="B9" s="17">
        <v>58.176400999999998</v>
      </c>
      <c r="C9" s="17">
        <v>79.912864999999996</v>
      </c>
      <c r="D9" s="13">
        <v>11.21453</v>
      </c>
      <c r="E9" s="13">
        <v>0</v>
      </c>
      <c r="F9" s="17">
        <v>0</v>
      </c>
      <c r="G9" s="18">
        <v>0</v>
      </c>
      <c r="H9" s="19">
        <v>10.689500000000001</v>
      </c>
      <c r="I9" s="19"/>
    </row>
    <row r="10" spans="1:10" x14ac:dyDescent="0.2">
      <c r="A10" s="16" t="s">
        <v>13</v>
      </c>
      <c r="B10" s="21">
        <v>531.25802199999998</v>
      </c>
      <c r="C10" s="21">
        <v>122.719426</v>
      </c>
      <c r="D10" s="13">
        <v>32.077385</v>
      </c>
      <c r="E10" s="13">
        <v>0</v>
      </c>
      <c r="F10" s="21">
        <v>554.70500000000004</v>
      </c>
      <c r="G10" s="18">
        <v>0</v>
      </c>
      <c r="H10" s="19">
        <v>17.4071</v>
      </c>
      <c r="I10" s="19"/>
    </row>
    <row r="11" spans="1:10" ht="27.75" customHeight="1" x14ac:dyDescent="0.2">
      <c r="A11" s="16" t="s">
        <v>20</v>
      </c>
      <c r="B11" s="21">
        <v>1078.3344890000001</v>
      </c>
      <c r="C11" s="21">
        <v>76.879081999999997</v>
      </c>
      <c r="D11" s="13">
        <v>0</v>
      </c>
      <c r="E11" s="13">
        <v>0</v>
      </c>
      <c r="F11" s="21">
        <v>0</v>
      </c>
      <c r="G11" s="18">
        <v>0</v>
      </c>
      <c r="H11" s="19">
        <v>0</v>
      </c>
      <c r="I11" s="19"/>
    </row>
    <row r="12" spans="1:10" x14ac:dyDescent="0.2">
      <c r="A12" s="20" t="s">
        <v>14</v>
      </c>
      <c r="B12" s="22">
        <v>228.40661300000011</v>
      </c>
      <c r="C12" s="21">
        <v>55.339820999999915</v>
      </c>
      <c r="D12" s="23">
        <v>10.416867999999994</v>
      </c>
      <c r="E12" s="23">
        <v>0</v>
      </c>
      <c r="F12" s="21">
        <v>164.30499999999995</v>
      </c>
      <c r="G12" s="17">
        <v>0</v>
      </c>
      <c r="H12" s="17">
        <v>2.8109000000000037</v>
      </c>
      <c r="I12" s="19"/>
    </row>
    <row r="13" spans="1:10" ht="15" thickBot="1" x14ac:dyDescent="0.25">
      <c r="A13" s="24" t="s">
        <v>15</v>
      </c>
      <c r="B13" s="25">
        <v>2343.8824140000002</v>
      </c>
      <c r="C13" s="25">
        <v>726.12323700000002</v>
      </c>
      <c r="D13" s="26">
        <v>59.487527999999998</v>
      </c>
      <c r="E13" s="26">
        <v>354.23165399999999</v>
      </c>
      <c r="F13" s="25">
        <v>906.73500000000001</v>
      </c>
      <c r="G13" s="27">
        <v>0</v>
      </c>
      <c r="H13" s="28">
        <v>40.1952</v>
      </c>
      <c r="I13" s="29">
        <v>4430.6550330000009</v>
      </c>
      <c r="J13" s="3"/>
    </row>
    <row r="14" spans="1:10" ht="15" thickTop="1" x14ac:dyDescent="0.2"/>
    <row r="15" spans="1:10" ht="77.25" customHeight="1" x14ac:dyDescent="0.2">
      <c r="A15" s="37" t="s">
        <v>22</v>
      </c>
      <c r="B15" s="37"/>
      <c r="C15" s="37"/>
      <c r="D15" s="37"/>
      <c r="E15" s="37"/>
      <c r="F15" s="37"/>
      <c r="G15" s="37"/>
      <c r="H15" s="37"/>
      <c r="I15" s="37"/>
    </row>
    <row r="17" spans="1:5" x14ac:dyDescent="0.2">
      <c r="A17" s="30" t="s">
        <v>16</v>
      </c>
    </row>
    <row r="19" spans="1:5" x14ac:dyDescent="0.2">
      <c r="A19" s="31"/>
    </row>
    <row r="21" spans="1:5" x14ac:dyDescent="0.2">
      <c r="A21" s="2"/>
    </row>
    <row r="27" spans="1:5" x14ac:dyDescent="0.2">
      <c r="E27" s="33"/>
    </row>
  </sheetData>
  <mergeCells count="2">
    <mergeCell ref="B4:I4"/>
    <mergeCell ref="A15:I15"/>
  </mergeCells>
  <pageMargins left="0.70866141732283472" right="0.70866141732283472" top="0.74803149606299213" bottom="0.74803149606299213" header="0.31496062992125984" footer="0.31496062992125984"/>
  <pageSetup paperSize="9" scale="88"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
  <sheetViews>
    <sheetView zoomScaleNormal="100" workbookViewId="0">
      <selection activeCell="A16" sqref="A16"/>
    </sheetView>
  </sheetViews>
  <sheetFormatPr defaultRowHeight="14.25" x14ac:dyDescent="0.2"/>
  <cols>
    <col min="1" max="1" width="35.42578125" style="1" customWidth="1"/>
    <col min="2" max="2" width="18.140625" style="1" customWidth="1"/>
    <col min="3" max="3" width="17.28515625" style="1" customWidth="1"/>
    <col min="4" max="4" width="17.5703125" style="1" customWidth="1"/>
    <col min="5" max="5" width="12.5703125" style="1" customWidth="1"/>
    <col min="6" max="6" width="11.28515625" style="1" customWidth="1"/>
    <col min="7" max="7" width="13.42578125" style="1" customWidth="1"/>
    <col min="8" max="8" width="11.85546875" style="1" customWidth="1"/>
    <col min="9" max="9" width="11.140625" style="1" customWidth="1"/>
    <col min="10" max="16384" width="9.140625" style="1"/>
  </cols>
  <sheetData>
    <row r="1" spans="1:10" x14ac:dyDescent="0.2">
      <c r="A1" s="1" t="s">
        <v>19</v>
      </c>
    </row>
    <row r="2" spans="1:10" x14ac:dyDescent="0.2">
      <c r="A2" s="4" t="s">
        <v>28</v>
      </c>
      <c r="B2" s="5"/>
      <c r="C2" s="5"/>
      <c r="D2" s="5"/>
      <c r="E2" s="5"/>
      <c r="F2" s="5"/>
      <c r="G2" s="5"/>
      <c r="H2" s="5"/>
      <c r="I2" s="5"/>
    </row>
    <row r="3" spans="1:10" ht="39" customHeight="1" x14ac:dyDescent="0.2">
      <c r="B3" s="6" t="s">
        <v>0</v>
      </c>
      <c r="C3" s="34" t="s">
        <v>1</v>
      </c>
      <c r="D3" s="7" t="s">
        <v>2</v>
      </c>
      <c r="E3" s="7" t="s">
        <v>17</v>
      </c>
      <c r="F3" s="8" t="s">
        <v>3</v>
      </c>
      <c r="G3" s="8" t="s">
        <v>4</v>
      </c>
      <c r="H3" s="8" t="s">
        <v>5</v>
      </c>
      <c r="I3" s="8" t="s">
        <v>6</v>
      </c>
    </row>
    <row r="4" spans="1:10" ht="15" customHeight="1" x14ac:dyDescent="0.2">
      <c r="B4" s="36" t="s">
        <v>7</v>
      </c>
      <c r="C4" s="36"/>
      <c r="D4" s="36"/>
      <c r="E4" s="36"/>
      <c r="F4" s="36"/>
      <c r="G4" s="36"/>
      <c r="H4" s="36"/>
      <c r="I4" s="36"/>
    </row>
    <row r="5" spans="1:10" x14ac:dyDescent="0.2">
      <c r="A5" s="9" t="s">
        <v>8</v>
      </c>
      <c r="B5" s="10"/>
      <c r="C5" s="10"/>
      <c r="D5" s="10"/>
      <c r="E5" s="10"/>
      <c r="F5" s="10"/>
      <c r="G5" s="10"/>
      <c r="H5" s="10"/>
      <c r="I5" s="10"/>
    </row>
    <row r="6" spans="1:10" x14ac:dyDescent="0.2">
      <c r="A6" s="11" t="s">
        <v>9</v>
      </c>
      <c r="B6" s="12">
        <v>1.4495279999999999</v>
      </c>
      <c r="C6" s="12">
        <v>7.9498540000000002</v>
      </c>
      <c r="D6" s="13">
        <v>1.527752</v>
      </c>
      <c r="E6" s="13">
        <v>0</v>
      </c>
      <c r="F6" s="12">
        <v>0</v>
      </c>
      <c r="G6" s="14">
        <v>0</v>
      </c>
      <c r="H6" s="15">
        <v>0</v>
      </c>
      <c r="I6" s="15"/>
    </row>
    <row r="7" spans="1:10" ht="27.75" customHeight="1" x14ac:dyDescent="0.2">
      <c r="A7" s="16" t="s">
        <v>10</v>
      </c>
      <c r="B7" s="17">
        <v>391.816035</v>
      </c>
      <c r="C7" s="17">
        <v>316.24102499999998</v>
      </c>
      <c r="D7" s="13">
        <v>2.7466810000000002</v>
      </c>
      <c r="E7" s="13">
        <v>0</v>
      </c>
      <c r="F7" s="17">
        <v>103.541</v>
      </c>
      <c r="G7" s="18">
        <v>0</v>
      </c>
      <c r="H7" s="19">
        <v>0</v>
      </c>
      <c r="I7" s="19"/>
    </row>
    <row r="8" spans="1:10" x14ac:dyDescent="0.2">
      <c r="A8" s="16" t="s">
        <v>11</v>
      </c>
      <c r="B8" s="17">
        <v>97.666922999999997</v>
      </c>
      <c r="C8" s="17">
        <v>61.957638000000003</v>
      </c>
      <c r="D8" s="13">
        <v>1.090878</v>
      </c>
      <c r="E8" s="13">
        <v>0</v>
      </c>
      <c r="F8" s="17">
        <v>80.86</v>
      </c>
      <c r="G8" s="18">
        <v>0</v>
      </c>
      <c r="H8" s="19">
        <v>8.9010999999999996</v>
      </c>
      <c r="I8" s="19"/>
    </row>
    <row r="9" spans="1:10" x14ac:dyDescent="0.2">
      <c r="A9" s="20" t="s">
        <v>12</v>
      </c>
      <c r="B9" s="17">
        <v>61.797669999999997</v>
      </c>
      <c r="C9" s="17">
        <v>81.908968000000002</v>
      </c>
      <c r="D9" s="13">
        <v>11.621423999999999</v>
      </c>
      <c r="E9" s="13">
        <v>0</v>
      </c>
      <c r="F9" s="17">
        <v>0</v>
      </c>
      <c r="G9" s="18">
        <v>0</v>
      </c>
      <c r="H9" s="19">
        <v>13.228</v>
      </c>
      <c r="I9" s="19"/>
    </row>
    <row r="10" spans="1:10" x14ac:dyDescent="0.2">
      <c r="A10" s="16" t="s">
        <v>13</v>
      </c>
      <c r="B10" s="21">
        <v>504.63543199999998</v>
      </c>
      <c r="C10" s="21">
        <v>125.840735</v>
      </c>
      <c r="D10" s="13">
        <v>28.927083</v>
      </c>
      <c r="E10" s="13">
        <v>0</v>
      </c>
      <c r="F10" s="21">
        <v>542.90599999999995</v>
      </c>
      <c r="G10" s="18">
        <v>0</v>
      </c>
      <c r="H10" s="19">
        <v>18.5075</v>
      </c>
      <c r="I10" s="19"/>
    </row>
    <row r="11" spans="1:10" ht="27.75" customHeight="1" x14ac:dyDescent="0.2">
      <c r="A11" s="16" t="s">
        <v>20</v>
      </c>
      <c r="B11" s="21">
        <v>1056.732313</v>
      </c>
      <c r="C11" s="21">
        <v>74.501829000000001</v>
      </c>
      <c r="D11" s="13">
        <v>0</v>
      </c>
      <c r="E11" s="13">
        <v>0</v>
      </c>
      <c r="F11" s="21">
        <v>0</v>
      </c>
      <c r="G11" s="18">
        <v>0</v>
      </c>
      <c r="H11" s="19">
        <v>0</v>
      </c>
      <c r="I11" s="19"/>
    </row>
    <row r="12" spans="1:10" x14ac:dyDescent="0.2">
      <c r="A12" s="20" t="s">
        <v>14</v>
      </c>
      <c r="B12" s="22">
        <v>253.66132399999969</v>
      </c>
      <c r="C12" s="21">
        <v>58.26437599999997</v>
      </c>
      <c r="D12" s="23">
        <v>10.114826000000001</v>
      </c>
      <c r="E12" s="23">
        <v>0</v>
      </c>
      <c r="F12" s="21">
        <v>166.17599999999993</v>
      </c>
      <c r="G12" s="17">
        <v>0</v>
      </c>
      <c r="H12" s="17">
        <v>4.1590999999999951</v>
      </c>
      <c r="I12" s="19"/>
    </row>
    <row r="13" spans="1:10" ht="15" thickBot="1" x14ac:dyDescent="0.25">
      <c r="A13" s="24" t="s">
        <v>15</v>
      </c>
      <c r="B13" s="25">
        <v>2367.7592249999998</v>
      </c>
      <c r="C13" s="25">
        <v>726.66442500000005</v>
      </c>
      <c r="D13" s="26">
        <v>56.028644</v>
      </c>
      <c r="E13" s="26">
        <v>385.47229599999997</v>
      </c>
      <c r="F13" s="25">
        <v>893.48299999999995</v>
      </c>
      <c r="G13" s="27">
        <v>0</v>
      </c>
      <c r="H13" s="28">
        <v>44.795699999999997</v>
      </c>
      <c r="I13" s="29">
        <v>4474.2032899999995</v>
      </c>
      <c r="J13" s="3"/>
    </row>
    <row r="14" spans="1:10" ht="15" thickTop="1" x14ac:dyDescent="0.2"/>
    <row r="15" spans="1:10" ht="77.25" customHeight="1" x14ac:dyDescent="0.2">
      <c r="A15" s="37" t="s">
        <v>22</v>
      </c>
      <c r="B15" s="37"/>
      <c r="C15" s="37"/>
      <c r="D15" s="37"/>
      <c r="E15" s="37"/>
      <c r="F15" s="37"/>
      <c r="G15" s="37"/>
      <c r="H15" s="37"/>
      <c r="I15" s="37"/>
    </row>
    <row r="17" spans="1:5" x14ac:dyDescent="0.2">
      <c r="A17" s="30" t="s">
        <v>16</v>
      </c>
    </row>
    <row r="19" spans="1:5" x14ac:dyDescent="0.2">
      <c r="A19" s="31"/>
    </row>
    <row r="21" spans="1:5" x14ac:dyDescent="0.2">
      <c r="A21" s="2"/>
    </row>
    <row r="27" spans="1:5" x14ac:dyDescent="0.2">
      <c r="E27" s="33"/>
    </row>
  </sheetData>
  <mergeCells count="2">
    <mergeCell ref="B4:I4"/>
    <mergeCell ref="A15:I15"/>
  </mergeCells>
  <pageMargins left="0.70866141732283472" right="0.70866141732283472" top="0.74803149606299213" bottom="0.74803149606299213" header="0.31496062992125984" footer="0.31496062992125984"/>
  <pageSetup paperSize="9" scale="88"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zoomScaleNormal="100" workbookViewId="0">
      <selection activeCell="A17" sqref="A17"/>
    </sheetView>
  </sheetViews>
  <sheetFormatPr defaultRowHeight="14.25" x14ac:dyDescent="0.2"/>
  <cols>
    <col min="1" max="1" width="35.42578125" style="1" customWidth="1"/>
    <col min="2" max="2" width="18.140625" style="1" customWidth="1"/>
    <col min="3" max="3" width="17.28515625" style="1" customWidth="1"/>
    <col min="4" max="4" width="17.5703125" style="1" customWidth="1"/>
    <col min="5" max="5" width="12.5703125" style="1" customWidth="1"/>
    <col min="6" max="6" width="11.28515625" style="1" customWidth="1"/>
    <col min="7" max="7" width="13.42578125" style="1" customWidth="1"/>
    <col min="8" max="8" width="11.85546875" style="1" customWidth="1"/>
    <col min="9" max="9" width="11.140625" style="1" customWidth="1"/>
    <col min="10" max="16384" width="9.140625" style="1"/>
  </cols>
  <sheetData>
    <row r="1" spans="1:10" x14ac:dyDescent="0.2">
      <c r="A1" s="1" t="s">
        <v>19</v>
      </c>
    </row>
    <row r="2" spans="1:10" x14ac:dyDescent="0.2">
      <c r="A2" s="4" t="s">
        <v>29</v>
      </c>
      <c r="B2" s="5"/>
      <c r="C2" s="5"/>
      <c r="D2" s="5"/>
      <c r="E2" s="5"/>
      <c r="F2" s="5"/>
      <c r="G2" s="5"/>
      <c r="H2" s="5"/>
      <c r="I2" s="5"/>
    </row>
    <row r="3" spans="1:10" ht="39" customHeight="1" x14ac:dyDescent="0.2">
      <c r="B3" s="6" t="s">
        <v>0</v>
      </c>
      <c r="C3" s="34" t="s">
        <v>1</v>
      </c>
      <c r="D3" s="7" t="s">
        <v>2</v>
      </c>
      <c r="E3" s="7" t="s">
        <v>17</v>
      </c>
      <c r="F3" s="8" t="s">
        <v>3</v>
      </c>
      <c r="G3" s="8" t="s">
        <v>4</v>
      </c>
      <c r="H3" s="8" t="s">
        <v>5</v>
      </c>
      <c r="I3" s="8" t="s">
        <v>6</v>
      </c>
    </row>
    <row r="4" spans="1:10" ht="15" customHeight="1" x14ac:dyDescent="0.2">
      <c r="B4" s="36" t="s">
        <v>7</v>
      </c>
      <c r="C4" s="36"/>
      <c r="D4" s="36"/>
      <c r="E4" s="36"/>
      <c r="F4" s="36"/>
      <c r="G4" s="36"/>
      <c r="H4" s="36"/>
      <c r="I4" s="36"/>
    </row>
    <row r="5" spans="1:10" x14ac:dyDescent="0.2">
      <c r="A5" s="9" t="s">
        <v>8</v>
      </c>
      <c r="B5" s="10"/>
      <c r="C5" s="10"/>
      <c r="D5" s="10"/>
      <c r="E5" s="10"/>
      <c r="F5" s="10"/>
      <c r="G5" s="10"/>
      <c r="H5" s="10"/>
      <c r="I5" s="10"/>
    </row>
    <row r="6" spans="1:10" x14ac:dyDescent="0.2">
      <c r="A6" s="11" t="s">
        <v>9</v>
      </c>
      <c r="B6" s="12">
        <v>1.6898610000000001</v>
      </c>
      <c r="C6" s="12">
        <v>8.640879</v>
      </c>
      <c r="D6" s="13">
        <v>1.469686</v>
      </c>
      <c r="E6" s="13">
        <v>0</v>
      </c>
      <c r="F6" s="12">
        <v>8.0280000000000005</v>
      </c>
      <c r="G6" s="14">
        <v>0</v>
      </c>
      <c r="H6" s="15">
        <v>0</v>
      </c>
      <c r="I6" s="15"/>
    </row>
    <row r="7" spans="1:10" ht="27.75" customHeight="1" x14ac:dyDescent="0.2">
      <c r="A7" s="16" t="s">
        <v>10</v>
      </c>
      <c r="B7" s="17">
        <v>356.36472400000002</v>
      </c>
      <c r="C7" s="17">
        <v>203.31530799999999</v>
      </c>
      <c r="D7" s="13">
        <v>2.278743</v>
      </c>
      <c r="E7" s="13">
        <v>0</v>
      </c>
      <c r="F7" s="17">
        <v>98.143000000000001</v>
      </c>
      <c r="G7" s="18">
        <v>0</v>
      </c>
      <c r="H7" s="19">
        <v>0</v>
      </c>
      <c r="I7" s="19"/>
    </row>
    <row r="8" spans="1:10" x14ac:dyDescent="0.2">
      <c r="A8" s="16" t="s">
        <v>11</v>
      </c>
      <c r="B8" s="17">
        <v>102.042176</v>
      </c>
      <c r="C8" s="17">
        <v>51.071803000000003</v>
      </c>
      <c r="D8" s="13">
        <v>1.009236</v>
      </c>
      <c r="E8" s="13">
        <v>0</v>
      </c>
      <c r="F8" s="17">
        <v>51.100999999999999</v>
      </c>
      <c r="G8" s="18">
        <v>0</v>
      </c>
      <c r="H8" s="19">
        <v>13.9877</v>
      </c>
      <c r="I8" s="19"/>
    </row>
    <row r="9" spans="1:10" x14ac:dyDescent="0.2">
      <c r="A9" s="20" t="s">
        <v>12</v>
      </c>
      <c r="B9" s="17">
        <v>103.560435</v>
      </c>
      <c r="C9" s="17">
        <v>192.63073</v>
      </c>
      <c r="D9" s="13">
        <v>11.790193</v>
      </c>
      <c r="E9" s="13">
        <v>0</v>
      </c>
      <c r="F9" s="17">
        <v>0</v>
      </c>
      <c r="G9" s="18">
        <v>0</v>
      </c>
      <c r="H9" s="19">
        <v>9.3879999999999999</v>
      </c>
      <c r="I9" s="19"/>
    </row>
    <row r="10" spans="1:10" x14ac:dyDescent="0.2">
      <c r="A10" s="16" t="s">
        <v>13</v>
      </c>
      <c r="B10" s="21">
        <v>532.13678600000003</v>
      </c>
      <c r="C10" s="21">
        <v>105.199753</v>
      </c>
      <c r="D10" s="13">
        <v>30.970389000000001</v>
      </c>
      <c r="E10" s="13">
        <v>0</v>
      </c>
      <c r="F10" s="21">
        <v>542.83500000000004</v>
      </c>
      <c r="G10" s="18">
        <v>0</v>
      </c>
      <c r="H10" s="19">
        <v>19.695499999999999</v>
      </c>
      <c r="I10" s="19"/>
    </row>
    <row r="11" spans="1:10" ht="27.75" customHeight="1" x14ac:dyDescent="0.2">
      <c r="A11" s="16" t="s">
        <v>20</v>
      </c>
      <c r="B11" s="21">
        <v>945.74321599999996</v>
      </c>
      <c r="C11" s="21">
        <v>68.024038000000004</v>
      </c>
      <c r="D11" s="13">
        <v>0</v>
      </c>
      <c r="E11" s="13">
        <v>0</v>
      </c>
      <c r="F11" s="21">
        <v>0</v>
      </c>
      <c r="G11" s="18">
        <v>0</v>
      </c>
      <c r="H11" s="19">
        <v>0</v>
      </c>
      <c r="I11" s="19"/>
    </row>
    <row r="12" spans="1:10" x14ac:dyDescent="0.2">
      <c r="A12" s="20" t="s">
        <v>14</v>
      </c>
      <c r="B12" s="22">
        <v>247.13662400000021</v>
      </c>
      <c r="C12" s="21">
        <v>63.009419999999977</v>
      </c>
      <c r="D12" s="23">
        <v>11.614812999999998</v>
      </c>
      <c r="E12" s="23">
        <v>0</v>
      </c>
      <c r="F12" s="21">
        <v>169.63900000000001</v>
      </c>
      <c r="G12" s="17">
        <v>0</v>
      </c>
      <c r="H12" s="17">
        <v>3.7704999999999984</v>
      </c>
      <c r="I12" s="19"/>
    </row>
    <row r="13" spans="1:10" ht="15" thickBot="1" x14ac:dyDescent="0.25">
      <c r="A13" s="24" t="s">
        <v>15</v>
      </c>
      <c r="B13" s="25">
        <v>2288.6738220000002</v>
      </c>
      <c r="C13" s="25">
        <v>691.891931</v>
      </c>
      <c r="D13" s="26">
        <v>59.13306</v>
      </c>
      <c r="E13" s="26">
        <v>459.981852</v>
      </c>
      <c r="F13" s="25">
        <v>869.74599999999998</v>
      </c>
      <c r="G13" s="27">
        <v>0</v>
      </c>
      <c r="H13" s="28">
        <v>46.841700000000003</v>
      </c>
      <c r="I13" s="29">
        <v>4416.2683649999999</v>
      </c>
      <c r="J13" s="3"/>
    </row>
    <row r="14" spans="1:10" ht="15" thickTop="1" x14ac:dyDescent="0.2"/>
    <row r="15" spans="1:10" ht="77.25" customHeight="1" x14ac:dyDescent="0.2">
      <c r="A15" s="38" t="s">
        <v>22</v>
      </c>
      <c r="B15" s="38"/>
      <c r="C15" s="38"/>
      <c r="D15" s="38"/>
      <c r="E15" s="38"/>
      <c r="F15" s="38"/>
      <c r="G15" s="38"/>
      <c r="H15" s="38"/>
      <c r="I15" s="38"/>
    </row>
    <row r="16" spans="1:10" x14ac:dyDescent="0.2">
      <c r="A16" s="38"/>
      <c r="B16" s="38"/>
      <c r="C16" s="38"/>
      <c r="D16" s="38"/>
      <c r="E16" s="38"/>
      <c r="F16" s="38"/>
      <c r="G16" s="38"/>
      <c r="H16" s="38"/>
      <c r="I16" s="38"/>
    </row>
    <row r="17" spans="1:5" x14ac:dyDescent="0.2">
      <c r="A17" s="30" t="s">
        <v>16</v>
      </c>
    </row>
    <row r="19" spans="1:5" x14ac:dyDescent="0.2">
      <c r="A19" s="31"/>
    </row>
    <row r="21" spans="1:5" x14ac:dyDescent="0.2">
      <c r="A21" s="2"/>
    </row>
    <row r="27" spans="1:5" x14ac:dyDescent="0.2">
      <c r="E27" s="33"/>
    </row>
  </sheetData>
  <mergeCells count="2">
    <mergeCell ref="B4:I4"/>
    <mergeCell ref="A15:I16"/>
  </mergeCells>
  <pageMargins left="0.70866141732283472" right="0.70866141732283472" top="0.74803149606299213" bottom="0.74803149606299213" header="0.31496062992125984" footer="0.31496062992125984"/>
  <pageSetup paperSize="9" scale="88"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7"/>
  <sheetViews>
    <sheetView zoomScaleNormal="100" workbookViewId="0">
      <selection activeCell="A17" sqref="A17"/>
    </sheetView>
  </sheetViews>
  <sheetFormatPr defaultRowHeight="14.25" x14ac:dyDescent="0.2"/>
  <cols>
    <col min="1" max="1" width="35.42578125" style="1" customWidth="1"/>
    <col min="2" max="2" width="18.140625" style="1" customWidth="1"/>
    <col min="3" max="3" width="17.28515625" style="1" customWidth="1"/>
    <col min="4" max="4" width="17.5703125" style="1" customWidth="1"/>
    <col min="5" max="5" width="12.5703125" style="1" customWidth="1"/>
    <col min="6" max="6" width="11.28515625" style="1" customWidth="1"/>
    <col min="7" max="7" width="13.42578125" style="1" customWidth="1"/>
    <col min="8" max="8" width="11.85546875" style="1" customWidth="1"/>
    <col min="9" max="9" width="11.140625" style="1" customWidth="1"/>
    <col min="10" max="16384" width="9.140625" style="1"/>
  </cols>
  <sheetData>
    <row r="1" spans="1:10" x14ac:dyDescent="0.2">
      <c r="A1" s="1" t="s">
        <v>19</v>
      </c>
    </row>
    <row r="2" spans="1:10" x14ac:dyDescent="0.2">
      <c r="A2" s="4" t="s">
        <v>30</v>
      </c>
      <c r="B2" s="5"/>
      <c r="C2" s="5"/>
      <c r="D2" s="5"/>
      <c r="E2" s="5"/>
      <c r="F2" s="5"/>
      <c r="G2" s="5"/>
      <c r="H2" s="5"/>
      <c r="I2" s="5"/>
    </row>
    <row r="3" spans="1:10" ht="39" customHeight="1" x14ac:dyDescent="0.2">
      <c r="B3" s="6" t="s">
        <v>0</v>
      </c>
      <c r="C3" s="34" t="s">
        <v>1</v>
      </c>
      <c r="D3" s="7" t="s">
        <v>2</v>
      </c>
      <c r="E3" s="7" t="s">
        <v>17</v>
      </c>
      <c r="F3" s="8" t="s">
        <v>3</v>
      </c>
      <c r="G3" s="8" t="s">
        <v>4</v>
      </c>
      <c r="H3" s="8" t="s">
        <v>5</v>
      </c>
      <c r="I3" s="8" t="s">
        <v>6</v>
      </c>
    </row>
    <row r="4" spans="1:10" ht="15" customHeight="1" x14ac:dyDescent="0.2">
      <c r="B4" s="36" t="s">
        <v>7</v>
      </c>
      <c r="C4" s="36"/>
      <c r="D4" s="36"/>
      <c r="E4" s="36"/>
      <c r="F4" s="36"/>
      <c r="G4" s="36"/>
      <c r="H4" s="36"/>
      <c r="I4" s="36"/>
    </row>
    <row r="5" spans="1:10" x14ac:dyDescent="0.2">
      <c r="A5" s="9" t="s">
        <v>8</v>
      </c>
      <c r="B5" s="10"/>
      <c r="C5" s="10"/>
      <c r="D5" s="10"/>
      <c r="E5" s="10"/>
      <c r="F5" s="10"/>
      <c r="G5" s="10"/>
      <c r="H5" s="10"/>
      <c r="I5" s="10"/>
    </row>
    <row r="6" spans="1:10" x14ac:dyDescent="0.2">
      <c r="A6" s="11" t="s">
        <v>9</v>
      </c>
      <c r="B6" s="12">
        <v>3.3380380000000001</v>
      </c>
      <c r="C6" s="12">
        <v>9.1255279999999992</v>
      </c>
      <c r="D6" s="13">
        <v>1.387049</v>
      </c>
      <c r="E6" s="13">
        <v>0</v>
      </c>
      <c r="F6" s="12">
        <v>7.7493679999999996</v>
      </c>
      <c r="G6" s="14">
        <v>0</v>
      </c>
      <c r="H6" s="15">
        <v>0</v>
      </c>
      <c r="I6" s="15"/>
    </row>
    <row r="7" spans="1:10" ht="27.75" customHeight="1" x14ac:dyDescent="0.2">
      <c r="A7" s="16" t="s">
        <v>10</v>
      </c>
      <c r="B7" s="17">
        <v>350.03557699999999</v>
      </c>
      <c r="C7" s="17">
        <v>169.82723799999999</v>
      </c>
      <c r="D7" s="13">
        <v>2.1226959999999999</v>
      </c>
      <c r="E7" s="13">
        <v>0</v>
      </c>
      <c r="F7" s="17">
        <v>96.063666999999995</v>
      </c>
      <c r="G7" s="18">
        <v>0</v>
      </c>
      <c r="H7" s="19">
        <v>0</v>
      </c>
      <c r="I7" s="19"/>
    </row>
    <row r="8" spans="1:10" x14ac:dyDescent="0.2">
      <c r="A8" s="16" t="s">
        <v>11</v>
      </c>
      <c r="B8" s="17">
        <v>95.950812999999997</v>
      </c>
      <c r="C8" s="17">
        <v>46.219020999999998</v>
      </c>
      <c r="D8" s="13">
        <v>0.69121299999999997</v>
      </c>
      <c r="E8" s="13">
        <v>0</v>
      </c>
      <c r="F8" s="17">
        <v>43.759562000000003</v>
      </c>
      <c r="G8" s="18">
        <v>0</v>
      </c>
      <c r="H8" s="19">
        <v>15.102274</v>
      </c>
      <c r="I8" s="19"/>
    </row>
    <row r="9" spans="1:10" x14ac:dyDescent="0.2">
      <c r="A9" s="20" t="s">
        <v>12</v>
      </c>
      <c r="B9" s="17">
        <v>93.912064000000001</v>
      </c>
      <c r="C9" s="17">
        <v>190.42881399999999</v>
      </c>
      <c r="D9" s="13">
        <v>12.919133</v>
      </c>
      <c r="E9" s="13">
        <v>0</v>
      </c>
      <c r="F9" s="17">
        <v>0</v>
      </c>
      <c r="G9" s="18">
        <v>0</v>
      </c>
      <c r="H9" s="19">
        <v>9.8573889999999995</v>
      </c>
      <c r="I9" s="19"/>
    </row>
    <row r="10" spans="1:10" x14ac:dyDescent="0.2">
      <c r="A10" s="16" t="s">
        <v>13</v>
      </c>
      <c r="B10" s="21">
        <v>514.93389400000001</v>
      </c>
      <c r="C10" s="21">
        <v>129.43527499999999</v>
      </c>
      <c r="D10" s="13">
        <v>31.856005</v>
      </c>
      <c r="E10" s="13">
        <v>0</v>
      </c>
      <c r="F10" s="21">
        <v>494.4434</v>
      </c>
      <c r="G10" s="18">
        <v>0</v>
      </c>
      <c r="H10" s="19">
        <v>21.260660999999999</v>
      </c>
      <c r="I10" s="19"/>
    </row>
    <row r="11" spans="1:10" ht="27.75" customHeight="1" x14ac:dyDescent="0.2">
      <c r="A11" s="16" t="s">
        <v>20</v>
      </c>
      <c r="B11" s="21">
        <v>797.96592099999998</v>
      </c>
      <c r="C11" s="21">
        <v>57.347504999999998</v>
      </c>
      <c r="D11" s="13">
        <v>0</v>
      </c>
      <c r="E11" s="13">
        <v>0</v>
      </c>
      <c r="F11" s="21">
        <v>0</v>
      </c>
      <c r="G11" s="18">
        <v>0</v>
      </c>
      <c r="H11" s="19">
        <v>0</v>
      </c>
      <c r="I11" s="19"/>
    </row>
    <row r="12" spans="1:10" x14ac:dyDescent="0.2">
      <c r="A12" s="20" t="s">
        <v>14</v>
      </c>
      <c r="B12" s="22">
        <v>217.93603599999983</v>
      </c>
      <c r="C12" s="21">
        <v>69.186151000000109</v>
      </c>
      <c r="D12" s="23">
        <v>10.844815000000004</v>
      </c>
      <c r="E12" s="23">
        <v>0</v>
      </c>
      <c r="F12" s="21">
        <v>139.21158100000002</v>
      </c>
      <c r="G12" s="17">
        <v>0</v>
      </c>
      <c r="H12" s="17">
        <v>3.3136459999999985</v>
      </c>
      <c r="I12" s="19"/>
    </row>
    <row r="13" spans="1:10" ht="15" thickBot="1" x14ac:dyDescent="0.25">
      <c r="A13" s="24" t="s">
        <v>15</v>
      </c>
      <c r="B13" s="25">
        <v>2074.0723429999998</v>
      </c>
      <c r="C13" s="25">
        <v>671.56953199999998</v>
      </c>
      <c r="D13" s="26">
        <v>59.820911000000002</v>
      </c>
      <c r="E13" s="26">
        <v>446.49388399999998</v>
      </c>
      <c r="F13" s="25">
        <v>781.22757799999999</v>
      </c>
      <c r="G13" s="27">
        <v>0</v>
      </c>
      <c r="H13" s="28">
        <v>49.533969999999997</v>
      </c>
      <c r="I13" s="29">
        <v>4082.718218</v>
      </c>
      <c r="J13" s="3"/>
    </row>
    <row r="14" spans="1:10" ht="15" thickTop="1" x14ac:dyDescent="0.2"/>
    <row r="15" spans="1:10" ht="77.25" customHeight="1" x14ac:dyDescent="0.2">
      <c r="A15" s="38" t="s">
        <v>23</v>
      </c>
      <c r="B15" s="38"/>
      <c r="C15" s="38"/>
      <c r="D15" s="38"/>
      <c r="E15" s="38"/>
      <c r="F15" s="38"/>
      <c r="G15" s="38"/>
      <c r="H15" s="38"/>
      <c r="I15" s="38"/>
    </row>
    <row r="16" spans="1:10" x14ac:dyDescent="0.2">
      <c r="A16" s="38"/>
      <c r="B16" s="38"/>
      <c r="C16" s="38"/>
      <c r="D16" s="38"/>
      <c r="E16" s="38"/>
      <c r="F16" s="38"/>
      <c r="G16" s="38"/>
      <c r="H16" s="38"/>
      <c r="I16" s="38"/>
    </row>
    <row r="17" spans="1:8" x14ac:dyDescent="0.2">
      <c r="A17" s="30" t="s">
        <v>16</v>
      </c>
    </row>
    <row r="19" spans="1:8" x14ac:dyDescent="0.2">
      <c r="A19" s="32"/>
      <c r="B19" s="32"/>
      <c r="C19" s="32"/>
      <c r="D19" s="32"/>
      <c r="E19" s="32"/>
      <c r="F19" s="32"/>
      <c r="G19" s="32"/>
      <c r="H19" s="32"/>
    </row>
    <row r="20" spans="1:8" x14ac:dyDescent="0.2">
      <c r="A20" s="32"/>
      <c r="B20" s="32"/>
      <c r="C20" s="32"/>
      <c r="D20" s="32"/>
      <c r="E20" s="32"/>
      <c r="F20" s="32"/>
      <c r="G20" s="32"/>
      <c r="H20" s="32"/>
    </row>
    <row r="21" spans="1:8" x14ac:dyDescent="0.2">
      <c r="A21" s="32"/>
      <c r="B21" s="32"/>
      <c r="C21" s="32"/>
      <c r="D21" s="32"/>
      <c r="E21" s="32"/>
      <c r="F21" s="32"/>
      <c r="G21" s="32"/>
      <c r="H21" s="32"/>
    </row>
    <row r="27" spans="1:8" x14ac:dyDescent="0.2">
      <c r="E27" s="33"/>
    </row>
  </sheetData>
  <mergeCells count="2">
    <mergeCell ref="B4:I4"/>
    <mergeCell ref="A15:I16"/>
  </mergeCells>
  <pageMargins left="0.70866141732283472" right="0.70866141732283472" top="0.74803149606299213" bottom="0.74803149606299213" header="0.31496062992125984" footer="0.31496062992125984"/>
  <pageSetup paperSize="9" scale="88"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7"/>
  <sheetViews>
    <sheetView zoomScaleNormal="100" workbookViewId="0">
      <selection activeCell="A16" sqref="A16"/>
    </sheetView>
  </sheetViews>
  <sheetFormatPr defaultRowHeight="14.25" x14ac:dyDescent="0.2"/>
  <cols>
    <col min="1" max="1" width="35.42578125" style="1" customWidth="1"/>
    <col min="2" max="2" width="18.140625" style="1" customWidth="1"/>
    <col min="3" max="3" width="17.28515625" style="1" customWidth="1"/>
    <col min="4" max="4" width="17.5703125" style="1" customWidth="1"/>
    <col min="5" max="5" width="12.5703125" style="1" customWidth="1"/>
    <col min="6" max="6" width="11.28515625" style="1" customWidth="1"/>
    <col min="7" max="7" width="13.42578125" style="1" customWidth="1"/>
    <col min="8" max="8" width="11.85546875" style="1" customWidth="1"/>
    <col min="9" max="9" width="11.140625" style="1" customWidth="1"/>
    <col min="10" max="16384" width="9.140625" style="1"/>
  </cols>
  <sheetData>
    <row r="1" spans="1:10" x14ac:dyDescent="0.2">
      <c r="A1" s="1" t="s">
        <v>19</v>
      </c>
    </row>
    <row r="2" spans="1:10" x14ac:dyDescent="0.2">
      <c r="A2" s="4" t="s">
        <v>31</v>
      </c>
      <c r="B2" s="5"/>
      <c r="C2" s="5"/>
      <c r="D2" s="5"/>
      <c r="E2" s="5"/>
      <c r="F2" s="5"/>
      <c r="G2" s="5"/>
      <c r="H2" s="5"/>
      <c r="I2" s="5"/>
    </row>
    <row r="3" spans="1:10" ht="39" customHeight="1" x14ac:dyDescent="0.2">
      <c r="B3" s="6" t="s">
        <v>0</v>
      </c>
      <c r="C3" s="34" t="s">
        <v>1</v>
      </c>
      <c r="D3" s="7" t="s">
        <v>2</v>
      </c>
      <c r="E3" s="7" t="s">
        <v>17</v>
      </c>
      <c r="F3" s="8" t="s">
        <v>3</v>
      </c>
      <c r="G3" s="8" t="s">
        <v>4</v>
      </c>
      <c r="H3" s="8" t="s">
        <v>5</v>
      </c>
      <c r="I3" s="8" t="s">
        <v>6</v>
      </c>
    </row>
    <row r="4" spans="1:10" ht="15" customHeight="1" x14ac:dyDescent="0.2">
      <c r="B4" s="36" t="s">
        <v>7</v>
      </c>
      <c r="C4" s="36"/>
      <c r="D4" s="36"/>
      <c r="E4" s="36"/>
      <c r="F4" s="36"/>
      <c r="G4" s="36"/>
      <c r="H4" s="36"/>
      <c r="I4" s="36"/>
    </row>
    <row r="5" spans="1:10" x14ac:dyDescent="0.2">
      <c r="A5" s="9" t="s">
        <v>8</v>
      </c>
      <c r="B5" s="10"/>
      <c r="C5" s="10"/>
      <c r="D5" s="10"/>
      <c r="E5" s="10"/>
      <c r="F5" s="10"/>
      <c r="G5" s="10"/>
      <c r="H5" s="10"/>
      <c r="I5" s="10"/>
    </row>
    <row r="6" spans="1:10" x14ac:dyDescent="0.2">
      <c r="A6" s="11" t="s">
        <v>9</v>
      </c>
      <c r="B6" s="12">
        <v>3.5823429999999998</v>
      </c>
      <c r="C6" s="12">
        <v>9.7369230000000009</v>
      </c>
      <c r="D6" s="13">
        <v>1.313423</v>
      </c>
      <c r="E6" s="13">
        <v>0</v>
      </c>
      <c r="F6" s="12">
        <v>7.5073619999999996</v>
      </c>
      <c r="G6" s="14">
        <v>0</v>
      </c>
      <c r="H6" s="15">
        <v>0</v>
      </c>
      <c r="I6" s="15"/>
    </row>
    <row r="7" spans="1:10" ht="27.75" customHeight="1" x14ac:dyDescent="0.2">
      <c r="A7" s="16" t="s">
        <v>10</v>
      </c>
      <c r="B7" s="17">
        <v>359.854354</v>
      </c>
      <c r="C7" s="17">
        <v>92.185614999999999</v>
      </c>
      <c r="D7" s="13">
        <v>2.0500539999999998</v>
      </c>
      <c r="E7" s="13">
        <v>0</v>
      </c>
      <c r="F7" s="17">
        <v>88.752662000000001</v>
      </c>
      <c r="G7" s="18">
        <v>0</v>
      </c>
      <c r="H7" s="19">
        <v>0</v>
      </c>
      <c r="I7" s="19"/>
    </row>
    <row r="8" spans="1:10" x14ac:dyDescent="0.2">
      <c r="A8" s="16" t="s">
        <v>11</v>
      </c>
      <c r="B8" s="17">
        <v>79.387889999999999</v>
      </c>
      <c r="C8" s="17">
        <v>38.253993000000001</v>
      </c>
      <c r="D8" s="13">
        <v>0.50186600000000003</v>
      </c>
      <c r="E8" s="13">
        <v>0</v>
      </c>
      <c r="F8" s="17">
        <v>37.504002</v>
      </c>
      <c r="G8" s="18">
        <v>0</v>
      </c>
      <c r="H8" s="19">
        <v>17.264067000000001</v>
      </c>
      <c r="I8" s="19"/>
    </row>
    <row r="9" spans="1:10" x14ac:dyDescent="0.2">
      <c r="A9" s="20" t="s">
        <v>12</v>
      </c>
      <c r="B9" s="17">
        <v>112.564218</v>
      </c>
      <c r="C9" s="17">
        <v>239.50727900000001</v>
      </c>
      <c r="D9" s="13">
        <v>14.250261</v>
      </c>
      <c r="E9" s="13">
        <v>0</v>
      </c>
      <c r="F9" s="17">
        <v>0</v>
      </c>
      <c r="G9" s="18">
        <v>0</v>
      </c>
      <c r="H9" s="19">
        <v>15.959806</v>
      </c>
      <c r="I9" s="19"/>
    </row>
    <row r="10" spans="1:10" x14ac:dyDescent="0.2">
      <c r="A10" s="16" t="s">
        <v>13</v>
      </c>
      <c r="B10" s="21">
        <v>515.70363999999995</v>
      </c>
      <c r="C10" s="21">
        <v>157.27668700000001</v>
      </c>
      <c r="D10" s="13">
        <v>30.758618999999999</v>
      </c>
      <c r="E10" s="13">
        <v>0</v>
      </c>
      <c r="F10" s="21">
        <v>488.19910900000002</v>
      </c>
      <c r="G10" s="18">
        <v>0</v>
      </c>
      <c r="H10" s="19">
        <v>23.987665</v>
      </c>
      <c r="I10" s="19"/>
    </row>
    <row r="11" spans="1:10" ht="27.75" customHeight="1" x14ac:dyDescent="0.2">
      <c r="A11" s="16" t="s">
        <v>20</v>
      </c>
      <c r="B11" s="21">
        <v>692.07917899999995</v>
      </c>
      <c r="C11" s="21">
        <v>48.419733000000001</v>
      </c>
      <c r="D11" s="13">
        <v>0</v>
      </c>
      <c r="E11" s="13">
        <v>0</v>
      </c>
      <c r="F11" s="21">
        <v>0</v>
      </c>
      <c r="G11" s="18">
        <v>0</v>
      </c>
      <c r="H11" s="19">
        <v>0</v>
      </c>
      <c r="I11" s="19"/>
    </row>
    <row r="12" spans="1:10" x14ac:dyDescent="0.2">
      <c r="A12" s="20" t="s">
        <v>14</v>
      </c>
      <c r="B12" s="22">
        <v>250.0182190000005</v>
      </c>
      <c r="C12" s="21">
        <v>60.711092000000008</v>
      </c>
      <c r="D12" s="23">
        <v>10.558757</v>
      </c>
      <c r="E12" s="23">
        <v>0</v>
      </c>
      <c r="F12" s="21">
        <v>190.46932900000002</v>
      </c>
      <c r="G12" s="17">
        <v>0</v>
      </c>
      <c r="H12" s="17">
        <v>3.509206000000006</v>
      </c>
      <c r="I12" s="19"/>
    </row>
    <row r="13" spans="1:10" ht="15" thickBot="1" x14ac:dyDescent="0.25">
      <c r="A13" s="24" t="s">
        <v>15</v>
      </c>
      <c r="B13" s="25">
        <v>2013.1898430000001</v>
      </c>
      <c r="C13" s="25">
        <v>646.09132199999999</v>
      </c>
      <c r="D13" s="26">
        <v>59.432980000000001</v>
      </c>
      <c r="E13" s="26">
        <v>423.71812599999998</v>
      </c>
      <c r="F13" s="25">
        <v>812.43246399999998</v>
      </c>
      <c r="G13" s="27">
        <v>0</v>
      </c>
      <c r="H13" s="28">
        <v>60.720744000000003</v>
      </c>
      <c r="I13" s="29">
        <v>4015.5854790000003</v>
      </c>
      <c r="J13" s="3"/>
    </row>
    <row r="14" spans="1:10" ht="15" thickTop="1" x14ac:dyDescent="0.2"/>
    <row r="15" spans="1:10" ht="77.25" customHeight="1" x14ac:dyDescent="0.2">
      <c r="A15" s="37" t="s">
        <v>24</v>
      </c>
      <c r="B15" s="37"/>
      <c r="C15" s="37"/>
      <c r="D15" s="37"/>
      <c r="E15" s="37"/>
      <c r="F15" s="37"/>
      <c r="G15" s="37"/>
      <c r="H15" s="37"/>
      <c r="I15" s="37"/>
    </row>
    <row r="17" spans="1:5" x14ac:dyDescent="0.2">
      <c r="A17" s="30" t="s">
        <v>16</v>
      </c>
    </row>
    <row r="19" spans="1:5" x14ac:dyDescent="0.2">
      <c r="A19" s="31"/>
    </row>
    <row r="21" spans="1:5" x14ac:dyDescent="0.2">
      <c r="A21" s="2"/>
    </row>
    <row r="27" spans="1:5" x14ac:dyDescent="0.2">
      <c r="E27" s="33"/>
    </row>
  </sheetData>
  <mergeCells count="2">
    <mergeCell ref="B4:I4"/>
    <mergeCell ref="A15:I15"/>
  </mergeCells>
  <pageMargins left="0.70866141732283472" right="0.70866141732283472" top="0.74803149606299213" bottom="0.74803149606299213" header="0.31496062992125984" footer="0.31496062992125984"/>
  <pageSetup paperSize="9" scale="88"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19</vt:i4>
      </vt:variant>
    </vt:vector>
  </HeadingPairs>
  <TitlesOfParts>
    <vt:vector size="19" baseType="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Dokumentation</vt:lpstr>
    </vt:vector>
  </TitlesOfParts>
  <Company>forsikring og pension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Foxman</dc:creator>
  <cp:lastModifiedBy>Signe Kræmer Pedersen</cp:lastModifiedBy>
  <cp:lastPrinted>2021-09-16T12:44:21Z</cp:lastPrinted>
  <dcterms:created xsi:type="dcterms:W3CDTF">2009-08-17T12:04:10Z</dcterms:created>
  <dcterms:modified xsi:type="dcterms:W3CDTF">2023-11-10T10:33:59Z</dcterms:modified>
</cp:coreProperties>
</file>